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showInkAnnotation="0" codeName="ThisWorkbook" checkCompatibility="1" autoCompressPictures="0"/>
  <mc:AlternateContent xmlns:mc="http://schemas.openxmlformats.org/markup-compatibility/2006">
    <mc:Choice Requires="x15">
      <x15ac:absPath xmlns:x15ac="http://schemas.microsoft.com/office/spreadsheetml/2010/11/ac" url="C:\Users\JackieRoembke\Desktop\"/>
    </mc:Choice>
  </mc:AlternateContent>
  <xr:revisionPtr revIDLastSave="0" documentId="8_{38DF9FEB-76C3-4209-86B6-AA852D635114}" xr6:coauthVersionLast="47" xr6:coauthVersionMax="47" xr10:uidLastSave="{00000000-0000-0000-0000-000000000000}"/>
  <bookViews>
    <workbookView xWindow="380" yWindow="380" windowWidth="16610" windowHeight="9260" tabRatio="972" xr2:uid="{00000000-000D-0000-FFFF-FFFF00000000}"/>
  </bookViews>
  <sheets>
    <sheet name="Broiler Feed Formulations" sheetId="90" r:id="rId1"/>
    <sheet name="Disclaimer" sheetId="93" r:id="rId2"/>
    <sheet name="Ingredients" sheetId="2" r:id="rId3"/>
    <sheet name="BR01" sheetId="38" r:id="rId4"/>
    <sheet name="BR02" sheetId="91" r:id="rId5"/>
    <sheet name="BR03" sheetId="92" r:id="rId6"/>
  </sheets>
  <definedNames>
    <definedName name="_xlnm._FilterDatabase" localSheetId="3" hidden="1">'BR01'!$A$5:$F$35</definedName>
    <definedName name="_xlnm._FilterDatabase" localSheetId="4" hidden="1">'BR02'!$A$5:$F$35</definedName>
    <definedName name="_xlnm._FilterDatabase" localSheetId="5" hidden="1">'BR03'!$A$5:$F$35</definedName>
    <definedName name="_xlnm._FilterDatabase" localSheetId="2" hidden="1">Ingredients!$A$2:$R$26</definedName>
    <definedName name="Matrix">Ingredients!$1:$1048576</definedName>
    <definedName name="solver_cvg" localSheetId="3" hidden="1">0.0000000001</definedName>
    <definedName name="solver_cvg" localSheetId="4" hidden="1">0.0000000001</definedName>
    <definedName name="solver_cvg" localSheetId="5" hidden="1">0.0000000001</definedName>
    <definedName name="solver_drv" localSheetId="3" hidden="1">1</definedName>
    <definedName name="solver_drv" localSheetId="4" hidden="1">1</definedName>
    <definedName name="solver_drv" localSheetId="5" hidden="1">1</definedName>
    <definedName name="solver_eng" localSheetId="3" hidden="1">1</definedName>
    <definedName name="solver_eng" localSheetId="4" hidden="1">1</definedName>
    <definedName name="solver_eng" localSheetId="5" hidden="1">1</definedName>
    <definedName name="solver_est" localSheetId="3" hidden="1">1</definedName>
    <definedName name="solver_est" localSheetId="4" hidden="1">1</definedName>
    <definedName name="solver_est" localSheetId="5" hidden="1">1</definedName>
    <definedName name="solver_itr" localSheetId="3" hidden="1">10000</definedName>
    <definedName name="solver_itr" localSheetId="4" hidden="1">10000</definedName>
    <definedName name="solver_itr" localSheetId="5" hidden="1">10000</definedName>
    <definedName name="solver_lhs1" localSheetId="3" hidden="1">'BR01'!$D$36</definedName>
    <definedName name="solver_lhs1" localSheetId="4" hidden="1">'BR02'!$D$36</definedName>
    <definedName name="solver_lhs1" localSheetId="5" hidden="1">'BR03'!$D$36</definedName>
    <definedName name="solver_lhs2" localSheetId="3" hidden="1">'BR01'!$D$6:$D$35</definedName>
    <definedName name="solver_lhs2" localSheetId="4" hidden="1">'BR02'!$D$6:$D$35</definedName>
    <definedName name="solver_lhs2" localSheetId="5" hidden="1">'BR03'!$D$6:$D$35</definedName>
    <definedName name="solver_lhs3" localSheetId="3" hidden="1">'BR01'!$D$6:$D$35</definedName>
    <definedName name="solver_lhs3" localSheetId="4" hidden="1">'BR02'!$D$6:$D$35</definedName>
    <definedName name="solver_lhs3" localSheetId="5" hidden="1">'BR03'!$D$6:$D$35</definedName>
    <definedName name="solver_lhs4" localSheetId="3" hidden="1">'BR01'!$J$6:$J$35</definedName>
    <definedName name="solver_lhs4" localSheetId="4" hidden="1">'BR02'!$J$6:$J$35</definedName>
    <definedName name="solver_lhs4" localSheetId="5" hidden="1">'BR03'!$J$6:$J$35</definedName>
    <definedName name="solver_lhs5" localSheetId="3" hidden="1">'BR01'!$J$6:$J$35</definedName>
    <definedName name="solver_lhs5" localSheetId="4" hidden="1">'BR02'!$J$6:$J$35</definedName>
    <definedName name="solver_lhs5" localSheetId="5" hidden="1">'BR03'!$J$6:$J$35</definedName>
    <definedName name="solver_lhs6" localSheetId="3" hidden="1">'BR01'!$D$6:$D$35</definedName>
    <definedName name="solver_lhs6" localSheetId="4" hidden="1">'BR02'!$D$6:$D$35</definedName>
    <definedName name="solver_lhs6" localSheetId="5" hidden="1">'BR03'!$D$6:$D$35</definedName>
    <definedName name="solver_lin" localSheetId="3" hidden="1">2</definedName>
    <definedName name="solver_lin" localSheetId="4" hidden="1">2</definedName>
    <definedName name="solver_lin" localSheetId="5" hidden="1">2</definedName>
    <definedName name="solver_mip" localSheetId="3" hidden="1">2147483647</definedName>
    <definedName name="solver_mip" localSheetId="4" hidden="1">2147483647</definedName>
    <definedName name="solver_mip" localSheetId="5" hidden="1">2147483647</definedName>
    <definedName name="solver_mni" localSheetId="3" hidden="1">30</definedName>
    <definedName name="solver_mni" localSheetId="4" hidden="1">30</definedName>
    <definedName name="solver_mni" localSheetId="5" hidden="1">30</definedName>
    <definedName name="solver_mrt" localSheetId="3" hidden="1">0.075</definedName>
    <definedName name="solver_mrt" localSheetId="4" hidden="1">0.075</definedName>
    <definedName name="solver_mrt" localSheetId="5" hidden="1">0.075</definedName>
    <definedName name="solver_msl" localSheetId="3" hidden="1">2</definedName>
    <definedName name="solver_msl" localSheetId="4" hidden="1">2</definedName>
    <definedName name="solver_msl" localSheetId="5" hidden="1">2</definedName>
    <definedName name="solver_neg" localSheetId="3" hidden="1">1</definedName>
    <definedName name="solver_neg" localSheetId="4" hidden="1">1</definedName>
    <definedName name="solver_neg" localSheetId="5" hidden="1">1</definedName>
    <definedName name="solver_nod" localSheetId="3" hidden="1">2147483647</definedName>
    <definedName name="solver_nod" localSheetId="4" hidden="1">2147483647</definedName>
    <definedName name="solver_nod" localSheetId="5" hidden="1">2147483647</definedName>
    <definedName name="solver_num" localSheetId="3" hidden="1">0</definedName>
    <definedName name="solver_num" localSheetId="4" hidden="1">0</definedName>
    <definedName name="solver_num" localSheetId="5" hidden="1">0</definedName>
    <definedName name="solver_nwt" localSheetId="3" hidden="1">1</definedName>
    <definedName name="solver_nwt" localSheetId="4" hidden="1">1</definedName>
    <definedName name="solver_nwt" localSheetId="5" hidden="1">1</definedName>
    <definedName name="solver_opt" localSheetId="3" hidden="1">'BR01'!$F$2</definedName>
    <definedName name="solver_opt" localSheetId="4" hidden="1">'BR02'!$F$3</definedName>
    <definedName name="solver_opt" localSheetId="5" hidden="1">'BR03'!$F$2</definedName>
    <definedName name="solver_pre" localSheetId="3" hidden="1">0.0000001</definedName>
    <definedName name="solver_pre" localSheetId="4" hidden="1">0.0000001</definedName>
    <definedName name="solver_pre" localSheetId="5" hidden="1">0.0000001</definedName>
    <definedName name="solver_rbv" localSheetId="3" hidden="1">1</definedName>
    <definedName name="solver_rbv" localSheetId="4" hidden="1">1</definedName>
    <definedName name="solver_rbv" localSheetId="5" hidden="1">1</definedName>
    <definedName name="solver_rel1" localSheetId="3" hidden="1">2</definedName>
    <definedName name="solver_rel1" localSheetId="4" hidden="1">2</definedName>
    <definedName name="solver_rel1" localSheetId="5" hidden="1">2</definedName>
    <definedName name="solver_rel2" localSheetId="3" hidden="1">1</definedName>
    <definedName name="solver_rel2" localSheetId="4" hidden="1">1</definedName>
    <definedName name="solver_rel2" localSheetId="5" hidden="1">1</definedName>
    <definedName name="solver_rel3" localSheetId="3" hidden="1">3</definedName>
    <definedName name="solver_rel3" localSheetId="4" hidden="1">3</definedName>
    <definedName name="solver_rel3" localSheetId="5" hidden="1">3</definedName>
    <definedName name="solver_rel4" localSheetId="3" hidden="1">1</definedName>
    <definedName name="solver_rel4" localSheetId="4" hidden="1">1</definedName>
    <definedName name="solver_rel4" localSheetId="5" hidden="1">1</definedName>
    <definedName name="solver_rel5" localSheetId="3" hidden="1">3</definedName>
    <definedName name="solver_rel5" localSheetId="4" hidden="1">3</definedName>
    <definedName name="solver_rel5" localSheetId="5" hidden="1">3</definedName>
    <definedName name="solver_rel6" localSheetId="3" hidden="1">1</definedName>
    <definedName name="solver_rel6" localSheetId="4" hidden="1">1</definedName>
    <definedName name="solver_rel6" localSheetId="5" hidden="1">1</definedName>
    <definedName name="solver_rhs1" localSheetId="3" hidden="1">1000</definedName>
    <definedName name="solver_rhs1" localSheetId="4" hidden="1">1000</definedName>
    <definedName name="solver_rhs1" localSheetId="5" hidden="1">1000</definedName>
    <definedName name="solver_rhs2" localSheetId="3" hidden="1">'BR01'!$R$6:$R$35</definedName>
    <definedName name="solver_rhs2" localSheetId="4" hidden="1">'BR02'!$R$6:$R$35</definedName>
    <definedName name="solver_rhs2" localSheetId="5" hidden="1">'BR03'!$R$6:$R$35</definedName>
    <definedName name="solver_rhs3" localSheetId="3" hidden="1">'BR01'!$Q$6:$Q$35</definedName>
    <definedName name="solver_rhs3" localSheetId="4" hidden="1">'BR02'!$Q$6:$Q$35</definedName>
    <definedName name="solver_rhs3" localSheetId="5" hidden="1">'BR03'!$Q$6:$Q$35</definedName>
    <definedName name="solver_rhs4" localSheetId="3" hidden="1">'BR01'!$U$6:$U$35</definedName>
    <definedName name="solver_rhs4" localSheetId="4" hidden="1">'BR02'!$U$6:$U$35</definedName>
    <definedName name="solver_rhs4" localSheetId="5" hidden="1">'BR03'!$U$6:$U$35</definedName>
    <definedName name="solver_rhs5" localSheetId="3" hidden="1">'BR01'!$T$6:$T$35</definedName>
    <definedName name="solver_rhs5" localSheetId="4" hidden="1">'BR02'!$T$6:$T$35</definedName>
    <definedName name="solver_rhs5" localSheetId="5" hidden="1">'BR03'!$T$6:$T$35</definedName>
    <definedName name="solver_rhs6" localSheetId="3" hidden="1">'BR01'!$R$6:$R$35</definedName>
    <definedName name="solver_rhs6" localSheetId="4" hidden="1">'BR02'!$R$6:$R$35</definedName>
    <definedName name="solver_rhs6" localSheetId="5" hidden="1">'BR03'!$R$6:$R$35</definedName>
    <definedName name="solver_rlx" localSheetId="3" hidden="1">1</definedName>
    <definedName name="solver_rlx" localSheetId="4" hidden="1">1</definedName>
    <definedName name="solver_rlx" localSheetId="5" hidden="1">1</definedName>
    <definedName name="solver_rsd" localSheetId="3" hidden="1">0</definedName>
    <definedName name="solver_rsd" localSheetId="4" hidden="1">0</definedName>
    <definedName name="solver_rsd" localSheetId="5" hidden="1">0</definedName>
    <definedName name="solver_scl" localSheetId="3" hidden="1">1</definedName>
    <definedName name="solver_scl" localSheetId="4" hidden="1">1</definedName>
    <definedName name="solver_scl" localSheetId="5" hidden="1">1</definedName>
    <definedName name="solver_sho" localSheetId="3" hidden="1">2</definedName>
    <definedName name="solver_sho" localSheetId="4" hidden="1">2</definedName>
    <definedName name="solver_sho" localSheetId="5" hidden="1">2</definedName>
    <definedName name="solver_ssz" localSheetId="3" hidden="1">100</definedName>
    <definedName name="solver_ssz" localSheetId="4" hidden="1">100</definedName>
    <definedName name="solver_ssz" localSheetId="5" hidden="1">100</definedName>
    <definedName name="solver_tim" localSheetId="3" hidden="1">100</definedName>
    <definedName name="solver_tim" localSheetId="4" hidden="1">100</definedName>
    <definedName name="solver_tim" localSheetId="5" hidden="1">100</definedName>
    <definedName name="solver_tol" localSheetId="3" hidden="1">0.05</definedName>
    <definedName name="solver_tol" localSheetId="4" hidden="1">0.05</definedName>
    <definedName name="solver_tol" localSheetId="5" hidden="1">0.05</definedName>
    <definedName name="solver_typ" localSheetId="3" hidden="1">1</definedName>
    <definedName name="solver_typ" localSheetId="4" hidden="1">1</definedName>
    <definedName name="solver_typ" localSheetId="5" hidden="1">1</definedName>
    <definedName name="solver_val" localSheetId="3" hidden="1">0</definedName>
    <definedName name="solver_val" localSheetId="4" hidden="1">0</definedName>
    <definedName name="solver_val" localSheetId="5" hidden="1">0</definedName>
    <definedName name="solver_ver" localSheetId="3" hidden="1">2</definedName>
    <definedName name="solver_ver" localSheetId="4" hidden="1">2</definedName>
    <definedName name="solver_ver" localSheetId="5" hidden="1">2</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7" i="92" l="1"/>
  <c r="E7" i="92"/>
  <c r="D7" i="92"/>
  <c r="AL103" i="92"/>
  <c r="BC103" i="92"/>
  <c r="AK103" i="92"/>
  <c r="BB103" i="92"/>
  <c r="AJ103" i="92"/>
  <c r="BA103" i="92"/>
  <c r="AI103" i="92"/>
  <c r="AZ103" i="92"/>
  <c r="AH103" i="92"/>
  <c r="AY103" i="92"/>
  <c r="AG103" i="92"/>
  <c r="AX103" i="92"/>
  <c r="AF103" i="92"/>
  <c r="AW103" i="92"/>
  <c r="AE103" i="92"/>
  <c r="AV103" i="92"/>
  <c r="AD103" i="92"/>
  <c r="AU103" i="92"/>
  <c r="AC103" i="92"/>
  <c r="AT103" i="92"/>
  <c r="AB103" i="92"/>
  <c r="AS103" i="92"/>
  <c r="AA103" i="92"/>
  <c r="AR103" i="92"/>
  <c r="Z103" i="92"/>
  <c r="AQ103" i="92"/>
  <c r="Y103" i="92"/>
  <c r="AP103" i="92"/>
  <c r="X103" i="92"/>
  <c r="AO103" i="92"/>
  <c r="AL102" i="92"/>
  <c r="BC102" i="92"/>
  <c r="AK102" i="92"/>
  <c r="BB102" i="92"/>
  <c r="AJ102" i="92"/>
  <c r="BA102" i="92"/>
  <c r="AI102" i="92"/>
  <c r="AZ102" i="92"/>
  <c r="AH102" i="92"/>
  <c r="AY102" i="92"/>
  <c r="AG102" i="92"/>
  <c r="AX102" i="92"/>
  <c r="AF102" i="92"/>
  <c r="AW102" i="92"/>
  <c r="AE102" i="92"/>
  <c r="AV102" i="92"/>
  <c r="AD102" i="92"/>
  <c r="AU102" i="92"/>
  <c r="AC102" i="92"/>
  <c r="AT102" i="92"/>
  <c r="AB102" i="92"/>
  <c r="AS102" i="92"/>
  <c r="AA102" i="92"/>
  <c r="AR102" i="92"/>
  <c r="Z102" i="92"/>
  <c r="AQ102" i="92"/>
  <c r="Y102" i="92"/>
  <c r="AP102" i="92"/>
  <c r="X102" i="92"/>
  <c r="AO102" i="92"/>
  <c r="AL101" i="92"/>
  <c r="BC101" i="92"/>
  <c r="AK101" i="92"/>
  <c r="BB101" i="92"/>
  <c r="AJ101" i="92"/>
  <c r="BA101" i="92"/>
  <c r="AI101" i="92"/>
  <c r="AZ101" i="92"/>
  <c r="AH101" i="92"/>
  <c r="AY101" i="92"/>
  <c r="AG101" i="92"/>
  <c r="AX101" i="92"/>
  <c r="AF101" i="92"/>
  <c r="AW101" i="92"/>
  <c r="AE101" i="92"/>
  <c r="AV101" i="92"/>
  <c r="AD101" i="92"/>
  <c r="AU101" i="92"/>
  <c r="AC101" i="92"/>
  <c r="AT101" i="92"/>
  <c r="AB101" i="92"/>
  <c r="AS101" i="92"/>
  <c r="AA101" i="92"/>
  <c r="AR101" i="92"/>
  <c r="Z101" i="92"/>
  <c r="AQ101" i="92"/>
  <c r="Y101" i="92"/>
  <c r="AP101" i="92"/>
  <c r="X101" i="92"/>
  <c r="AO101" i="92"/>
  <c r="AL100" i="92"/>
  <c r="BC100" i="92"/>
  <c r="AK100" i="92"/>
  <c r="BB100" i="92"/>
  <c r="AJ100" i="92"/>
  <c r="BA100" i="92"/>
  <c r="AI100" i="92"/>
  <c r="AZ100" i="92"/>
  <c r="AH100" i="92"/>
  <c r="AY100" i="92"/>
  <c r="AG100" i="92"/>
  <c r="AX100" i="92"/>
  <c r="AF100" i="92"/>
  <c r="AW100" i="92"/>
  <c r="AE100" i="92"/>
  <c r="AV100" i="92"/>
  <c r="AD100" i="92"/>
  <c r="AU100" i="92"/>
  <c r="AC100" i="92"/>
  <c r="AT100" i="92"/>
  <c r="AB100" i="92"/>
  <c r="AS100" i="92"/>
  <c r="AA100" i="92"/>
  <c r="AR100" i="92"/>
  <c r="Z100" i="92"/>
  <c r="AQ100" i="92"/>
  <c r="Y100" i="92"/>
  <c r="AP100" i="92"/>
  <c r="X100" i="92"/>
  <c r="AO100" i="92"/>
  <c r="AL99" i="92"/>
  <c r="BC99" i="92"/>
  <c r="AK99" i="92"/>
  <c r="BB99" i="92"/>
  <c r="AJ99" i="92"/>
  <c r="BA99" i="92"/>
  <c r="AI99" i="92"/>
  <c r="AZ99" i="92"/>
  <c r="AH99" i="92"/>
  <c r="AY99" i="92"/>
  <c r="AG99" i="92"/>
  <c r="AX99" i="92"/>
  <c r="AF99" i="92"/>
  <c r="AW99" i="92"/>
  <c r="AE99" i="92"/>
  <c r="AV99" i="92"/>
  <c r="AD99" i="92"/>
  <c r="AU99" i="92"/>
  <c r="AC99" i="92"/>
  <c r="AT99" i="92"/>
  <c r="AB99" i="92"/>
  <c r="AS99" i="92"/>
  <c r="AA99" i="92"/>
  <c r="AR99" i="92"/>
  <c r="Z99" i="92"/>
  <c r="AQ99" i="92"/>
  <c r="Y99" i="92"/>
  <c r="AP99" i="92"/>
  <c r="X99" i="92"/>
  <c r="AO99" i="92"/>
  <c r="AL98" i="92"/>
  <c r="BC98" i="92"/>
  <c r="AK98" i="92"/>
  <c r="BB98" i="92"/>
  <c r="AJ98" i="92"/>
  <c r="BA98" i="92"/>
  <c r="AI98" i="92"/>
  <c r="AZ98" i="92"/>
  <c r="AH98" i="92"/>
  <c r="AY98" i="92"/>
  <c r="AG98" i="92"/>
  <c r="AX98" i="92"/>
  <c r="AF98" i="92"/>
  <c r="AW98" i="92"/>
  <c r="AE98" i="92"/>
  <c r="AV98" i="92"/>
  <c r="AD98" i="92"/>
  <c r="AU98" i="92"/>
  <c r="AC98" i="92"/>
  <c r="AT98" i="92"/>
  <c r="AB98" i="92"/>
  <c r="AS98" i="92"/>
  <c r="AA98" i="92"/>
  <c r="AR98" i="92"/>
  <c r="Z98" i="92"/>
  <c r="AQ98" i="92"/>
  <c r="Y98" i="92"/>
  <c r="AP98" i="92"/>
  <c r="X98" i="92"/>
  <c r="AO98" i="92"/>
  <c r="AL97" i="92"/>
  <c r="BC97" i="92"/>
  <c r="AK97" i="92"/>
  <c r="BB97" i="92"/>
  <c r="AJ97" i="92"/>
  <c r="BA97" i="92"/>
  <c r="AI97" i="92"/>
  <c r="AZ97" i="92"/>
  <c r="AH97" i="92"/>
  <c r="AY97" i="92"/>
  <c r="AG97" i="92"/>
  <c r="AX97" i="92"/>
  <c r="AF97" i="92"/>
  <c r="AW97" i="92"/>
  <c r="AE97" i="92"/>
  <c r="AV97" i="92"/>
  <c r="AD97" i="92"/>
  <c r="AU97" i="92"/>
  <c r="AC97" i="92"/>
  <c r="AT97" i="92"/>
  <c r="AB97" i="92"/>
  <c r="AS97" i="92"/>
  <c r="AA97" i="92"/>
  <c r="AR97" i="92"/>
  <c r="Z97" i="92"/>
  <c r="AQ97" i="92"/>
  <c r="Y97" i="92"/>
  <c r="AP97" i="92"/>
  <c r="X97" i="92"/>
  <c r="AO97" i="92"/>
  <c r="Y72" i="92"/>
  <c r="Z72" i="92"/>
  <c r="AA72" i="92"/>
  <c r="AB72" i="92"/>
  <c r="AC72" i="92"/>
  <c r="AD72" i="92"/>
  <c r="AE72" i="92"/>
  <c r="AF72" i="92"/>
  <c r="AG72" i="92"/>
  <c r="AH72" i="92"/>
  <c r="AI72" i="92"/>
  <c r="AJ72" i="92"/>
  <c r="AK72" i="92"/>
  <c r="AL72" i="92"/>
  <c r="AL96" i="92"/>
  <c r="BC96" i="92"/>
  <c r="AK96" i="92"/>
  <c r="BB96" i="92"/>
  <c r="AJ96" i="92"/>
  <c r="BA96" i="92"/>
  <c r="AI96" i="92"/>
  <c r="AZ96" i="92"/>
  <c r="AH96" i="92"/>
  <c r="AY96" i="92"/>
  <c r="AG96" i="92"/>
  <c r="AX96" i="92"/>
  <c r="AF96" i="92"/>
  <c r="AW96" i="92"/>
  <c r="AE96" i="92"/>
  <c r="AV96" i="92"/>
  <c r="AD96" i="92"/>
  <c r="AU96" i="92"/>
  <c r="AC96" i="92"/>
  <c r="AT96" i="92"/>
  <c r="AB96" i="92"/>
  <c r="AS96" i="92"/>
  <c r="AA96" i="92"/>
  <c r="AR96" i="92"/>
  <c r="Z96" i="92"/>
  <c r="AQ96" i="92"/>
  <c r="Y96" i="92"/>
  <c r="AP96" i="92"/>
  <c r="X96" i="92"/>
  <c r="AO96" i="92"/>
  <c r="AL95" i="92"/>
  <c r="BC95" i="92"/>
  <c r="AK95" i="92"/>
  <c r="BB95" i="92"/>
  <c r="AJ95" i="92"/>
  <c r="BA95" i="92"/>
  <c r="AI95" i="92"/>
  <c r="AZ95" i="92"/>
  <c r="AH95" i="92"/>
  <c r="AY95" i="92"/>
  <c r="AG95" i="92"/>
  <c r="AX95" i="92"/>
  <c r="AF95" i="92"/>
  <c r="AW95" i="92"/>
  <c r="AE95" i="92"/>
  <c r="AV95" i="92"/>
  <c r="AD95" i="92"/>
  <c r="AU95" i="92"/>
  <c r="AC95" i="92"/>
  <c r="AT95" i="92"/>
  <c r="AB95" i="92"/>
  <c r="AS95" i="92"/>
  <c r="AA95" i="92"/>
  <c r="AR95" i="92"/>
  <c r="Z95" i="92"/>
  <c r="AQ95" i="92"/>
  <c r="Y95" i="92"/>
  <c r="AP95" i="92"/>
  <c r="X95" i="92"/>
  <c r="AO95" i="92"/>
  <c r="AL94" i="92"/>
  <c r="BC94" i="92"/>
  <c r="AK94" i="92"/>
  <c r="BB94" i="92"/>
  <c r="AJ94" i="92"/>
  <c r="BA94" i="92"/>
  <c r="AI94" i="92"/>
  <c r="AZ94" i="92"/>
  <c r="AH94" i="92"/>
  <c r="AY94" i="92"/>
  <c r="AG94" i="92"/>
  <c r="AX94" i="92"/>
  <c r="AF94" i="92"/>
  <c r="AW94" i="92"/>
  <c r="AE94" i="92"/>
  <c r="AV94" i="92"/>
  <c r="AD94" i="92"/>
  <c r="AU94" i="92"/>
  <c r="AC94" i="92"/>
  <c r="AT94" i="92"/>
  <c r="AB94" i="92"/>
  <c r="AS94" i="92"/>
  <c r="AA94" i="92"/>
  <c r="AR94" i="92"/>
  <c r="Z94" i="92"/>
  <c r="AQ94" i="92"/>
  <c r="Y94" i="92"/>
  <c r="AP94" i="92"/>
  <c r="X94" i="92"/>
  <c r="AO94" i="92"/>
  <c r="AL93" i="92"/>
  <c r="BC93" i="92"/>
  <c r="AK93" i="92"/>
  <c r="BB93" i="92"/>
  <c r="AJ93" i="92"/>
  <c r="BA93" i="92"/>
  <c r="AI93" i="92"/>
  <c r="AZ93" i="92"/>
  <c r="AH93" i="92"/>
  <c r="AY93" i="92"/>
  <c r="AG93" i="92"/>
  <c r="AX93" i="92"/>
  <c r="AF93" i="92"/>
  <c r="AW93" i="92"/>
  <c r="AE93" i="92"/>
  <c r="AV93" i="92"/>
  <c r="AD93" i="92"/>
  <c r="AU93" i="92"/>
  <c r="AC93" i="92"/>
  <c r="AT93" i="92"/>
  <c r="AB93" i="92"/>
  <c r="AS93" i="92"/>
  <c r="AA93" i="92"/>
  <c r="AR93" i="92"/>
  <c r="Z93" i="92"/>
  <c r="AQ93" i="92"/>
  <c r="Y93" i="92"/>
  <c r="AP93" i="92"/>
  <c r="X93" i="92"/>
  <c r="AO93" i="92"/>
  <c r="AL92" i="92"/>
  <c r="BC92" i="92"/>
  <c r="AK92" i="92"/>
  <c r="BB92" i="92"/>
  <c r="AJ92" i="92"/>
  <c r="BA92" i="92"/>
  <c r="AI92" i="92"/>
  <c r="AZ92" i="92"/>
  <c r="AH92" i="92"/>
  <c r="AY92" i="92"/>
  <c r="AG92" i="92"/>
  <c r="AX92" i="92"/>
  <c r="AF92" i="92"/>
  <c r="AW92" i="92"/>
  <c r="AE92" i="92"/>
  <c r="AV92" i="92"/>
  <c r="AD92" i="92"/>
  <c r="AU92" i="92"/>
  <c r="AC92" i="92"/>
  <c r="AT92" i="92"/>
  <c r="AB92" i="92"/>
  <c r="AS92" i="92"/>
  <c r="AA92" i="92"/>
  <c r="AR92" i="92"/>
  <c r="Z92" i="92"/>
  <c r="AQ92" i="92"/>
  <c r="Y92" i="92"/>
  <c r="AP92" i="92"/>
  <c r="X92" i="92"/>
  <c r="AO92" i="92"/>
  <c r="AL91" i="92"/>
  <c r="BC91" i="92"/>
  <c r="AK91" i="92"/>
  <c r="BB91" i="92"/>
  <c r="AJ91" i="92"/>
  <c r="BA91" i="92"/>
  <c r="AI91" i="92"/>
  <c r="AZ91" i="92"/>
  <c r="AH91" i="92"/>
  <c r="AY91" i="92"/>
  <c r="AG91" i="92"/>
  <c r="AX91" i="92"/>
  <c r="AF91" i="92"/>
  <c r="AW91" i="92"/>
  <c r="AE91" i="92"/>
  <c r="AV91" i="92"/>
  <c r="AD91" i="92"/>
  <c r="AU91" i="92"/>
  <c r="AC91" i="92"/>
  <c r="AT91" i="92"/>
  <c r="AB91" i="92"/>
  <c r="AS91" i="92"/>
  <c r="AA91" i="92"/>
  <c r="AR91" i="92"/>
  <c r="Z91" i="92"/>
  <c r="AQ91" i="92"/>
  <c r="Y91" i="92"/>
  <c r="AP91" i="92"/>
  <c r="X91" i="92"/>
  <c r="AO91" i="92"/>
  <c r="AL90" i="92"/>
  <c r="BC90" i="92"/>
  <c r="AK90" i="92"/>
  <c r="BB90" i="92"/>
  <c r="AJ90" i="92"/>
  <c r="BA90" i="92"/>
  <c r="AI90" i="92"/>
  <c r="AZ90" i="92"/>
  <c r="AH90" i="92"/>
  <c r="AY90" i="92"/>
  <c r="AG90" i="92"/>
  <c r="AX90" i="92"/>
  <c r="AF90" i="92"/>
  <c r="AW90" i="92"/>
  <c r="AE90" i="92"/>
  <c r="AV90" i="92"/>
  <c r="AD90" i="92"/>
  <c r="AU90" i="92"/>
  <c r="AC90" i="92"/>
  <c r="AT90" i="92"/>
  <c r="AB90" i="92"/>
  <c r="AS90" i="92"/>
  <c r="AA90" i="92"/>
  <c r="AR90" i="92"/>
  <c r="Z90" i="92"/>
  <c r="AQ90" i="92"/>
  <c r="Y90" i="92"/>
  <c r="AP90" i="92"/>
  <c r="X90" i="92"/>
  <c r="AO90" i="92"/>
  <c r="AL89" i="92"/>
  <c r="BC89" i="92"/>
  <c r="AK89" i="92"/>
  <c r="BB89" i="92"/>
  <c r="AJ89" i="92"/>
  <c r="BA89" i="92"/>
  <c r="AI89" i="92"/>
  <c r="AZ89" i="92"/>
  <c r="AH89" i="92"/>
  <c r="AY89" i="92"/>
  <c r="AG89" i="92"/>
  <c r="AX89" i="92"/>
  <c r="AF89" i="92"/>
  <c r="AW89" i="92"/>
  <c r="AE89" i="92"/>
  <c r="AV89" i="92"/>
  <c r="AD89" i="92"/>
  <c r="AU89" i="92"/>
  <c r="AC89" i="92"/>
  <c r="AT89" i="92"/>
  <c r="AB89" i="92"/>
  <c r="AS89" i="92"/>
  <c r="AA89" i="92"/>
  <c r="AR89" i="92"/>
  <c r="Z89" i="92"/>
  <c r="AQ89" i="92"/>
  <c r="Y89" i="92"/>
  <c r="AP89" i="92"/>
  <c r="X89" i="92"/>
  <c r="AO89" i="92"/>
  <c r="AL88" i="92"/>
  <c r="BC88" i="92"/>
  <c r="AK88" i="92"/>
  <c r="BB88" i="92"/>
  <c r="AJ88" i="92"/>
  <c r="BA88" i="92"/>
  <c r="AI88" i="92"/>
  <c r="AZ88" i="92"/>
  <c r="AH88" i="92"/>
  <c r="AY88" i="92"/>
  <c r="AG88" i="92"/>
  <c r="AX88" i="92"/>
  <c r="AF88" i="92"/>
  <c r="AW88" i="92"/>
  <c r="AE88" i="92"/>
  <c r="AV88" i="92"/>
  <c r="AD88" i="92"/>
  <c r="AU88" i="92"/>
  <c r="AC88" i="92"/>
  <c r="AT88" i="92"/>
  <c r="AB88" i="92"/>
  <c r="AS88" i="92"/>
  <c r="AA88" i="92"/>
  <c r="AR88" i="92"/>
  <c r="Z88" i="92"/>
  <c r="AQ88" i="92"/>
  <c r="Y88" i="92"/>
  <c r="AP88" i="92"/>
  <c r="X88" i="92"/>
  <c r="AO88" i="92"/>
  <c r="AL87" i="92"/>
  <c r="BC87" i="92"/>
  <c r="AK87" i="92"/>
  <c r="BB87" i="92"/>
  <c r="AJ87" i="92"/>
  <c r="BA87" i="92"/>
  <c r="AI87" i="92"/>
  <c r="AZ87" i="92"/>
  <c r="AH87" i="92"/>
  <c r="AY87" i="92"/>
  <c r="AG87" i="92"/>
  <c r="AX87" i="92"/>
  <c r="AF87" i="92"/>
  <c r="AW87" i="92"/>
  <c r="AE87" i="92"/>
  <c r="AV87" i="92"/>
  <c r="AD87" i="92"/>
  <c r="AU87" i="92"/>
  <c r="AC87" i="92"/>
  <c r="AT87" i="92"/>
  <c r="AB87" i="92"/>
  <c r="AS87" i="92"/>
  <c r="AA87" i="92"/>
  <c r="AR87" i="92"/>
  <c r="Z87" i="92"/>
  <c r="AQ87" i="92"/>
  <c r="Y87" i="92"/>
  <c r="AP87" i="92"/>
  <c r="X87" i="92"/>
  <c r="AO87" i="92"/>
  <c r="AL86" i="92"/>
  <c r="BC86" i="92"/>
  <c r="AK86" i="92"/>
  <c r="BB86" i="92"/>
  <c r="AJ86" i="92"/>
  <c r="BA86" i="92"/>
  <c r="AI86" i="92"/>
  <c r="AZ86" i="92"/>
  <c r="AH86" i="92"/>
  <c r="AY86" i="92"/>
  <c r="AG86" i="92"/>
  <c r="AX86" i="92"/>
  <c r="AF86" i="92"/>
  <c r="AW86" i="92"/>
  <c r="AE86" i="92"/>
  <c r="AV86" i="92"/>
  <c r="AD86" i="92"/>
  <c r="AU86" i="92"/>
  <c r="AC86" i="92"/>
  <c r="AT86" i="92"/>
  <c r="AB86" i="92"/>
  <c r="AS86" i="92"/>
  <c r="AA86" i="92"/>
  <c r="AR86" i="92"/>
  <c r="Z86" i="92"/>
  <c r="AQ86" i="92"/>
  <c r="Y86" i="92"/>
  <c r="AP86" i="92"/>
  <c r="X86" i="92"/>
  <c r="AO86" i="92"/>
  <c r="AL85" i="92"/>
  <c r="BC85" i="92"/>
  <c r="AK85" i="92"/>
  <c r="BB85" i="92"/>
  <c r="AJ85" i="92"/>
  <c r="BA85" i="92"/>
  <c r="AI85" i="92"/>
  <c r="AZ85" i="92"/>
  <c r="AH85" i="92"/>
  <c r="AY85" i="92"/>
  <c r="AG85" i="92"/>
  <c r="AX85" i="92"/>
  <c r="AF85" i="92"/>
  <c r="AW85" i="92"/>
  <c r="AE85" i="92"/>
  <c r="AV85" i="92"/>
  <c r="AD85" i="92"/>
  <c r="AU85" i="92"/>
  <c r="AC85" i="92"/>
  <c r="AT85" i="92"/>
  <c r="AB85" i="92"/>
  <c r="AS85" i="92"/>
  <c r="AA85" i="92"/>
  <c r="AR85" i="92"/>
  <c r="Z85" i="92"/>
  <c r="AQ85" i="92"/>
  <c r="Y85" i="92"/>
  <c r="AP85" i="92"/>
  <c r="X85" i="92"/>
  <c r="AO85" i="92"/>
  <c r="AL84" i="92"/>
  <c r="BC84" i="92"/>
  <c r="AK84" i="92"/>
  <c r="BB84" i="92"/>
  <c r="AJ84" i="92"/>
  <c r="BA84" i="92"/>
  <c r="AI84" i="92"/>
  <c r="AZ84" i="92"/>
  <c r="AH84" i="92"/>
  <c r="AY84" i="92"/>
  <c r="AG84" i="92"/>
  <c r="AX84" i="92"/>
  <c r="AF84" i="92"/>
  <c r="AW84" i="92"/>
  <c r="AE84" i="92"/>
  <c r="AV84" i="92"/>
  <c r="AD84" i="92"/>
  <c r="AU84" i="92"/>
  <c r="AC84" i="92"/>
  <c r="AT84" i="92"/>
  <c r="AB84" i="92"/>
  <c r="AS84" i="92"/>
  <c r="AA84" i="92"/>
  <c r="AR84" i="92"/>
  <c r="Z84" i="92"/>
  <c r="AQ84" i="92"/>
  <c r="Y84" i="92"/>
  <c r="AP84" i="92"/>
  <c r="X84" i="92"/>
  <c r="AO84" i="92"/>
  <c r="AL83" i="92"/>
  <c r="BC83" i="92"/>
  <c r="AK83" i="92"/>
  <c r="BB83" i="92"/>
  <c r="AJ83" i="92"/>
  <c r="BA83" i="92"/>
  <c r="AI83" i="92"/>
  <c r="AZ83" i="92"/>
  <c r="AH83" i="92"/>
  <c r="AY83" i="92"/>
  <c r="AG83" i="92"/>
  <c r="AX83" i="92"/>
  <c r="AF83" i="92"/>
  <c r="AW83" i="92"/>
  <c r="AE83" i="92"/>
  <c r="AV83" i="92"/>
  <c r="AD83" i="92"/>
  <c r="AU83" i="92"/>
  <c r="AC83" i="92"/>
  <c r="AT83" i="92"/>
  <c r="AB83" i="92"/>
  <c r="AS83" i="92"/>
  <c r="AA83" i="92"/>
  <c r="AR83" i="92"/>
  <c r="Z83" i="92"/>
  <c r="AQ83" i="92"/>
  <c r="Y83" i="92"/>
  <c r="AP83" i="92"/>
  <c r="X83" i="92"/>
  <c r="AO83" i="92"/>
  <c r="AL82" i="92"/>
  <c r="BC82" i="92"/>
  <c r="AK82" i="92"/>
  <c r="BB82" i="92"/>
  <c r="AJ82" i="92"/>
  <c r="BA82" i="92"/>
  <c r="AI82" i="92"/>
  <c r="AZ82" i="92"/>
  <c r="AH82" i="92"/>
  <c r="AY82" i="92"/>
  <c r="AG82" i="92"/>
  <c r="AX82" i="92"/>
  <c r="AF82" i="92"/>
  <c r="AW82" i="92"/>
  <c r="AE82" i="92"/>
  <c r="AV82" i="92"/>
  <c r="AD82" i="92"/>
  <c r="AU82" i="92"/>
  <c r="AC82" i="92"/>
  <c r="AT82" i="92"/>
  <c r="AB82" i="92"/>
  <c r="AS82" i="92"/>
  <c r="AA82" i="92"/>
  <c r="AR82" i="92"/>
  <c r="Z82" i="92"/>
  <c r="AQ82" i="92"/>
  <c r="Y82" i="92"/>
  <c r="AP82" i="92"/>
  <c r="X82" i="92"/>
  <c r="AO82" i="92"/>
  <c r="AL81" i="92"/>
  <c r="BC81" i="92"/>
  <c r="AK81" i="92"/>
  <c r="BB81" i="92"/>
  <c r="AJ81" i="92"/>
  <c r="BA81" i="92"/>
  <c r="AI81" i="92"/>
  <c r="AZ81" i="92"/>
  <c r="AH81" i="92"/>
  <c r="AY81" i="92"/>
  <c r="AG81" i="92"/>
  <c r="AX81" i="92"/>
  <c r="AF81" i="92"/>
  <c r="AW81" i="92"/>
  <c r="AE81" i="92"/>
  <c r="AV81" i="92"/>
  <c r="AD81" i="92"/>
  <c r="AU81" i="92"/>
  <c r="AC81" i="92"/>
  <c r="AT81" i="92"/>
  <c r="AB81" i="92"/>
  <c r="AS81" i="92"/>
  <c r="AA81" i="92"/>
  <c r="AR81" i="92"/>
  <c r="Z81" i="92"/>
  <c r="AQ81" i="92"/>
  <c r="Y81" i="92"/>
  <c r="AP81" i="92"/>
  <c r="X81" i="92"/>
  <c r="AO81" i="92"/>
  <c r="AL80" i="92"/>
  <c r="BC80" i="92"/>
  <c r="AK80" i="92"/>
  <c r="BB80" i="92"/>
  <c r="AJ80" i="92"/>
  <c r="BA80" i="92"/>
  <c r="AI80" i="92"/>
  <c r="AZ80" i="92"/>
  <c r="AH80" i="92"/>
  <c r="AY80" i="92"/>
  <c r="AG80" i="92"/>
  <c r="AX80" i="92"/>
  <c r="AF80" i="92"/>
  <c r="AW80" i="92"/>
  <c r="AE80" i="92"/>
  <c r="AV80" i="92"/>
  <c r="AD80" i="92"/>
  <c r="AU80" i="92"/>
  <c r="AC80" i="92"/>
  <c r="AT80" i="92"/>
  <c r="AB80" i="92"/>
  <c r="AS80" i="92"/>
  <c r="AA80" i="92"/>
  <c r="AR80" i="92"/>
  <c r="Z80" i="92"/>
  <c r="AQ80" i="92"/>
  <c r="Y80" i="92"/>
  <c r="AP80" i="92"/>
  <c r="X80" i="92"/>
  <c r="AO80" i="92"/>
  <c r="AL79" i="92"/>
  <c r="BC79" i="92"/>
  <c r="AK79" i="92"/>
  <c r="BB79" i="92"/>
  <c r="AJ79" i="92"/>
  <c r="BA79" i="92"/>
  <c r="AI79" i="92"/>
  <c r="AZ79" i="92"/>
  <c r="AH79" i="92"/>
  <c r="AY79" i="92"/>
  <c r="AG79" i="92"/>
  <c r="AX79" i="92"/>
  <c r="AF79" i="92"/>
  <c r="AW79" i="92"/>
  <c r="AE79" i="92"/>
  <c r="AV79" i="92"/>
  <c r="AD79" i="92"/>
  <c r="AU79" i="92"/>
  <c r="AC79" i="92"/>
  <c r="AT79" i="92"/>
  <c r="AB79" i="92"/>
  <c r="AS79" i="92"/>
  <c r="AA79" i="92"/>
  <c r="AR79" i="92"/>
  <c r="Z79" i="92"/>
  <c r="AQ79" i="92"/>
  <c r="Y79" i="92"/>
  <c r="AP79" i="92"/>
  <c r="X79" i="92"/>
  <c r="AO79" i="92"/>
  <c r="AL78" i="92"/>
  <c r="BC78" i="92"/>
  <c r="AK78" i="92"/>
  <c r="BB78" i="92"/>
  <c r="AJ78" i="92"/>
  <c r="BA78" i="92"/>
  <c r="AI78" i="92"/>
  <c r="AZ78" i="92"/>
  <c r="AH78" i="92"/>
  <c r="AY78" i="92"/>
  <c r="AG78" i="92"/>
  <c r="AX78" i="92"/>
  <c r="AF78" i="92"/>
  <c r="AW78" i="92"/>
  <c r="AE78" i="92"/>
  <c r="AV78" i="92"/>
  <c r="AD78" i="92"/>
  <c r="AU78" i="92"/>
  <c r="AC78" i="92"/>
  <c r="AT78" i="92"/>
  <c r="AB78" i="92"/>
  <c r="AS78" i="92"/>
  <c r="AA78" i="92"/>
  <c r="AR78" i="92"/>
  <c r="Z78" i="92"/>
  <c r="AQ78" i="92"/>
  <c r="Y78" i="92"/>
  <c r="AP78" i="92"/>
  <c r="X78" i="92"/>
  <c r="AO78" i="92"/>
  <c r="AL77" i="92"/>
  <c r="BC77" i="92"/>
  <c r="AK77" i="92"/>
  <c r="BB77" i="92"/>
  <c r="AJ77" i="92"/>
  <c r="BA77" i="92"/>
  <c r="AI77" i="92"/>
  <c r="AZ77" i="92"/>
  <c r="AH77" i="92"/>
  <c r="AY77" i="92"/>
  <c r="AG77" i="92"/>
  <c r="AX77" i="92"/>
  <c r="AF77" i="92"/>
  <c r="AW77" i="92"/>
  <c r="AE77" i="92"/>
  <c r="AV77" i="92"/>
  <c r="AD77" i="92"/>
  <c r="AU77" i="92"/>
  <c r="AC77" i="92"/>
  <c r="AT77" i="92"/>
  <c r="AB77" i="92"/>
  <c r="AS77" i="92"/>
  <c r="AA77" i="92"/>
  <c r="AR77" i="92"/>
  <c r="Z77" i="92"/>
  <c r="AQ77" i="92"/>
  <c r="Y77" i="92"/>
  <c r="AP77" i="92"/>
  <c r="X77" i="92"/>
  <c r="AO77" i="92"/>
  <c r="AL76" i="92"/>
  <c r="BC76" i="92"/>
  <c r="AK76" i="92"/>
  <c r="BB76" i="92"/>
  <c r="AJ76" i="92"/>
  <c r="BA76" i="92"/>
  <c r="AI76" i="92"/>
  <c r="AZ76" i="92"/>
  <c r="AH76" i="92"/>
  <c r="AY76" i="92"/>
  <c r="AG76" i="92"/>
  <c r="AX76" i="92"/>
  <c r="AF76" i="92"/>
  <c r="AW76" i="92"/>
  <c r="AE76" i="92"/>
  <c r="AV76" i="92"/>
  <c r="AD76" i="92"/>
  <c r="AU76" i="92"/>
  <c r="AC76" i="92"/>
  <c r="AT76" i="92"/>
  <c r="AB76" i="92"/>
  <c r="AS76" i="92"/>
  <c r="AA76" i="92"/>
  <c r="AR76" i="92"/>
  <c r="Z76" i="92"/>
  <c r="AQ76" i="92"/>
  <c r="Y76" i="92"/>
  <c r="AP76" i="92"/>
  <c r="X76" i="92"/>
  <c r="AO76" i="92"/>
  <c r="AL75" i="92"/>
  <c r="BC75" i="92"/>
  <c r="AK75" i="92"/>
  <c r="BB75" i="92"/>
  <c r="AJ75" i="92"/>
  <c r="BA75" i="92"/>
  <c r="AI75" i="92"/>
  <c r="AZ75" i="92"/>
  <c r="AH75" i="92"/>
  <c r="AY75" i="92"/>
  <c r="AG75" i="92"/>
  <c r="AX75" i="92"/>
  <c r="AF75" i="92"/>
  <c r="AW75" i="92"/>
  <c r="AE75" i="92"/>
  <c r="AV75" i="92"/>
  <c r="AD75" i="92"/>
  <c r="AU75" i="92"/>
  <c r="AC75" i="92"/>
  <c r="AT75" i="92"/>
  <c r="AB75" i="92"/>
  <c r="AS75" i="92"/>
  <c r="AA75" i="92"/>
  <c r="AR75" i="92"/>
  <c r="Z75" i="92"/>
  <c r="AQ75" i="92"/>
  <c r="Y75" i="92"/>
  <c r="AP75" i="92"/>
  <c r="X75" i="92"/>
  <c r="AO75" i="92"/>
  <c r="AL74" i="92"/>
  <c r="BC74" i="92"/>
  <c r="AK74" i="92"/>
  <c r="BB74" i="92"/>
  <c r="AJ74" i="92"/>
  <c r="BA74" i="92"/>
  <c r="AI74" i="92"/>
  <c r="AZ74" i="92"/>
  <c r="AH74" i="92"/>
  <c r="AY74" i="92"/>
  <c r="AG74" i="92"/>
  <c r="AX74" i="92"/>
  <c r="AF74" i="92"/>
  <c r="AW74" i="92"/>
  <c r="AE74" i="92"/>
  <c r="AV74" i="92"/>
  <c r="AD74" i="92"/>
  <c r="AU74" i="92"/>
  <c r="AC74" i="92"/>
  <c r="AT74" i="92"/>
  <c r="AB74" i="92"/>
  <c r="AS74" i="92"/>
  <c r="AA74" i="92"/>
  <c r="AR74" i="92"/>
  <c r="Z74" i="92"/>
  <c r="AQ74" i="92"/>
  <c r="Y74" i="92"/>
  <c r="AP74" i="92"/>
  <c r="X74" i="92"/>
  <c r="AO74" i="92"/>
  <c r="AP72" i="92"/>
  <c r="AQ72" i="92"/>
  <c r="AR72" i="92"/>
  <c r="AS72" i="92"/>
  <c r="AT72" i="92"/>
  <c r="AU72" i="92"/>
  <c r="AV72" i="92"/>
  <c r="AW72" i="92"/>
  <c r="AX72" i="92"/>
  <c r="AY72" i="92"/>
  <c r="AZ72" i="92"/>
  <c r="BA72" i="92"/>
  <c r="BB72" i="92"/>
  <c r="BC72" i="92"/>
  <c r="AL69" i="92"/>
  <c r="BC69" i="92"/>
  <c r="AK69" i="92"/>
  <c r="BB69" i="92"/>
  <c r="AJ69" i="92"/>
  <c r="BA69" i="92"/>
  <c r="AI69" i="92"/>
  <c r="AZ69" i="92"/>
  <c r="AH69" i="92"/>
  <c r="AY69" i="92"/>
  <c r="AG69" i="92"/>
  <c r="AX69" i="92"/>
  <c r="AF69" i="92"/>
  <c r="AW69" i="92"/>
  <c r="AE69" i="92"/>
  <c r="AV69" i="92"/>
  <c r="AD69" i="92"/>
  <c r="AU69" i="92"/>
  <c r="AC69" i="92"/>
  <c r="AT69" i="92"/>
  <c r="AB69" i="92"/>
  <c r="AS69" i="92"/>
  <c r="AA69" i="92"/>
  <c r="AR69" i="92"/>
  <c r="Z69" i="92"/>
  <c r="AQ69" i="92"/>
  <c r="Y69" i="92"/>
  <c r="AP69" i="92"/>
  <c r="X69" i="92"/>
  <c r="AO69" i="92"/>
  <c r="AL68" i="92"/>
  <c r="BC68" i="92"/>
  <c r="AK68" i="92"/>
  <c r="BB68" i="92"/>
  <c r="AJ68" i="92"/>
  <c r="BA68" i="92"/>
  <c r="AI68" i="92"/>
  <c r="AZ68" i="92"/>
  <c r="AH68" i="92"/>
  <c r="AY68" i="92"/>
  <c r="AG68" i="92"/>
  <c r="AX68" i="92"/>
  <c r="AF68" i="92"/>
  <c r="AW68" i="92"/>
  <c r="AE68" i="92"/>
  <c r="AV68" i="92"/>
  <c r="AD68" i="92"/>
  <c r="AU68" i="92"/>
  <c r="AC68" i="92"/>
  <c r="AT68" i="92"/>
  <c r="AB68" i="92"/>
  <c r="AS68" i="92"/>
  <c r="AA68" i="92"/>
  <c r="AR68" i="92"/>
  <c r="Z68" i="92"/>
  <c r="AQ68" i="92"/>
  <c r="Y68" i="92"/>
  <c r="AP68" i="92"/>
  <c r="X68" i="92"/>
  <c r="AO68" i="92"/>
  <c r="AL67" i="92"/>
  <c r="BC67" i="92"/>
  <c r="AK67" i="92"/>
  <c r="BB67" i="92"/>
  <c r="AJ67" i="92"/>
  <c r="BA67" i="92"/>
  <c r="AI67" i="92"/>
  <c r="AZ67" i="92"/>
  <c r="AH67" i="92"/>
  <c r="AY67" i="92"/>
  <c r="AG67" i="92"/>
  <c r="AX67" i="92"/>
  <c r="AF67" i="92"/>
  <c r="AW67" i="92"/>
  <c r="AE67" i="92"/>
  <c r="AV67" i="92"/>
  <c r="AD67" i="92"/>
  <c r="AU67" i="92"/>
  <c r="AC67" i="92"/>
  <c r="AT67" i="92"/>
  <c r="AB67" i="92"/>
  <c r="AS67" i="92"/>
  <c r="AA67" i="92"/>
  <c r="AR67" i="92"/>
  <c r="Z67" i="92"/>
  <c r="AQ67" i="92"/>
  <c r="Y67" i="92"/>
  <c r="AP67" i="92"/>
  <c r="X67" i="92"/>
  <c r="AO67" i="92"/>
  <c r="AL66" i="92"/>
  <c r="BC66" i="92"/>
  <c r="AK66" i="92"/>
  <c r="BB66" i="92"/>
  <c r="AJ66" i="92"/>
  <c r="BA66" i="92"/>
  <c r="AI66" i="92"/>
  <c r="AZ66" i="92"/>
  <c r="AH66" i="92"/>
  <c r="AY66" i="92"/>
  <c r="AG66" i="92"/>
  <c r="AX66" i="92"/>
  <c r="AF66" i="92"/>
  <c r="AW66" i="92"/>
  <c r="AE66" i="92"/>
  <c r="AV66" i="92"/>
  <c r="AD66" i="92"/>
  <c r="AU66" i="92"/>
  <c r="AC66" i="92"/>
  <c r="AT66" i="92"/>
  <c r="AB66" i="92"/>
  <c r="AS66" i="92"/>
  <c r="AA66" i="92"/>
  <c r="AR66" i="92"/>
  <c r="Z66" i="92"/>
  <c r="AQ66" i="92"/>
  <c r="Y66" i="92"/>
  <c r="AP66" i="92"/>
  <c r="X66" i="92"/>
  <c r="AO66" i="92"/>
  <c r="AL65" i="92"/>
  <c r="BC65" i="92"/>
  <c r="AK65" i="92"/>
  <c r="BB65" i="92"/>
  <c r="AJ65" i="92"/>
  <c r="BA65" i="92"/>
  <c r="AI65" i="92"/>
  <c r="AZ65" i="92"/>
  <c r="AH65" i="92"/>
  <c r="AY65" i="92"/>
  <c r="AG65" i="92"/>
  <c r="AX65" i="92"/>
  <c r="AF65" i="92"/>
  <c r="AW65" i="92"/>
  <c r="AE65" i="92"/>
  <c r="AV65" i="92"/>
  <c r="AD65" i="92"/>
  <c r="AU65" i="92"/>
  <c r="AC65" i="92"/>
  <c r="AT65" i="92"/>
  <c r="AB65" i="92"/>
  <c r="AS65" i="92"/>
  <c r="AA65" i="92"/>
  <c r="AR65" i="92"/>
  <c r="Z65" i="92"/>
  <c r="AQ65" i="92"/>
  <c r="Y65" i="92"/>
  <c r="AP65" i="92"/>
  <c r="X65" i="92"/>
  <c r="AO65" i="92"/>
  <c r="AL64" i="92"/>
  <c r="BC64" i="92"/>
  <c r="AK64" i="92"/>
  <c r="BB64" i="92"/>
  <c r="AJ64" i="92"/>
  <c r="BA64" i="92"/>
  <c r="AI64" i="92"/>
  <c r="AZ64" i="92"/>
  <c r="AH64" i="92"/>
  <c r="AY64" i="92"/>
  <c r="AG64" i="92"/>
  <c r="AX64" i="92"/>
  <c r="AF64" i="92"/>
  <c r="AW64" i="92"/>
  <c r="AE64" i="92"/>
  <c r="AV64" i="92"/>
  <c r="AD64" i="92"/>
  <c r="AU64" i="92"/>
  <c r="AC64" i="92"/>
  <c r="AT64" i="92"/>
  <c r="AB64" i="92"/>
  <c r="AS64" i="92"/>
  <c r="AA64" i="92"/>
  <c r="AR64" i="92"/>
  <c r="Z64" i="92"/>
  <c r="AQ64" i="92"/>
  <c r="Y64" i="92"/>
  <c r="AP64" i="92"/>
  <c r="X64" i="92"/>
  <c r="AO64" i="92"/>
  <c r="AL63" i="92"/>
  <c r="BC63" i="92"/>
  <c r="AK63" i="92"/>
  <c r="BB63" i="92"/>
  <c r="AJ63" i="92"/>
  <c r="BA63" i="92"/>
  <c r="AI63" i="92"/>
  <c r="AZ63" i="92"/>
  <c r="AH63" i="92"/>
  <c r="AY63" i="92"/>
  <c r="AG63" i="92"/>
  <c r="AX63" i="92"/>
  <c r="AF63" i="92"/>
  <c r="AW63" i="92"/>
  <c r="AE63" i="92"/>
  <c r="AV63" i="92"/>
  <c r="AD63" i="92"/>
  <c r="AU63" i="92"/>
  <c r="AC63" i="92"/>
  <c r="AT63" i="92"/>
  <c r="AB63" i="92"/>
  <c r="AS63" i="92"/>
  <c r="AA63" i="92"/>
  <c r="AR63" i="92"/>
  <c r="Z63" i="92"/>
  <c r="AQ63" i="92"/>
  <c r="Y63" i="92"/>
  <c r="AP63" i="92"/>
  <c r="X63" i="92"/>
  <c r="AO63" i="92"/>
  <c r="Y38" i="92"/>
  <c r="Z38" i="92"/>
  <c r="AA38" i="92"/>
  <c r="AB38" i="92"/>
  <c r="AC38" i="92"/>
  <c r="AD38" i="92"/>
  <c r="AE38" i="92"/>
  <c r="AF38" i="92"/>
  <c r="AG38" i="92"/>
  <c r="AH38" i="92"/>
  <c r="AI38" i="92"/>
  <c r="AJ38" i="92"/>
  <c r="AK38" i="92"/>
  <c r="AL38" i="92"/>
  <c r="AL62" i="92"/>
  <c r="BC62" i="92"/>
  <c r="AK62" i="92"/>
  <c r="BB62" i="92"/>
  <c r="AJ62" i="92"/>
  <c r="BA62" i="92"/>
  <c r="AI62" i="92"/>
  <c r="AZ62" i="92"/>
  <c r="AH62" i="92"/>
  <c r="AY62" i="92"/>
  <c r="AG62" i="92"/>
  <c r="AX62" i="92"/>
  <c r="AF62" i="92"/>
  <c r="AW62" i="92"/>
  <c r="AE62" i="92"/>
  <c r="AV62" i="92"/>
  <c r="AD62" i="92"/>
  <c r="AU62" i="92"/>
  <c r="AC62" i="92"/>
  <c r="AT62" i="92"/>
  <c r="AB62" i="92"/>
  <c r="AS62" i="92"/>
  <c r="AA62" i="92"/>
  <c r="AR62" i="92"/>
  <c r="Z62" i="92"/>
  <c r="AQ62" i="92"/>
  <c r="Y62" i="92"/>
  <c r="AP62" i="92"/>
  <c r="X62" i="92"/>
  <c r="AO62" i="92"/>
  <c r="AL61" i="92"/>
  <c r="BC61" i="92"/>
  <c r="AK61" i="92"/>
  <c r="BB61" i="92"/>
  <c r="AJ61" i="92"/>
  <c r="BA61" i="92"/>
  <c r="AI61" i="92"/>
  <c r="AZ61" i="92"/>
  <c r="AH61" i="92"/>
  <c r="AY61" i="92"/>
  <c r="AG61" i="92"/>
  <c r="AX61" i="92"/>
  <c r="AF61" i="92"/>
  <c r="AW61" i="92"/>
  <c r="AE61" i="92"/>
  <c r="AV61" i="92"/>
  <c r="AD61" i="92"/>
  <c r="AU61" i="92"/>
  <c r="AC61" i="92"/>
  <c r="AT61" i="92"/>
  <c r="AB61" i="92"/>
  <c r="AS61" i="92"/>
  <c r="AA61" i="92"/>
  <c r="AR61" i="92"/>
  <c r="Z61" i="92"/>
  <c r="AQ61" i="92"/>
  <c r="Y61" i="92"/>
  <c r="AP61" i="92"/>
  <c r="X61" i="92"/>
  <c r="AO61" i="92"/>
  <c r="AL60" i="92"/>
  <c r="BC60" i="92"/>
  <c r="AK60" i="92"/>
  <c r="BB60" i="92"/>
  <c r="AJ60" i="92"/>
  <c r="BA60" i="92"/>
  <c r="AI60" i="92"/>
  <c r="AZ60" i="92"/>
  <c r="AH60" i="92"/>
  <c r="AY60" i="92"/>
  <c r="AG60" i="92"/>
  <c r="AX60" i="92"/>
  <c r="AF60" i="92"/>
  <c r="AW60" i="92"/>
  <c r="AE60" i="92"/>
  <c r="AV60" i="92"/>
  <c r="AD60" i="92"/>
  <c r="AU60" i="92"/>
  <c r="AC60" i="92"/>
  <c r="AT60" i="92"/>
  <c r="AB60" i="92"/>
  <c r="AS60" i="92"/>
  <c r="AA60" i="92"/>
  <c r="AR60" i="92"/>
  <c r="Z60" i="92"/>
  <c r="AQ60" i="92"/>
  <c r="Y60" i="92"/>
  <c r="AP60" i="92"/>
  <c r="X60" i="92"/>
  <c r="AO60" i="92"/>
  <c r="AL59" i="92"/>
  <c r="BC59" i="92"/>
  <c r="AK59" i="92"/>
  <c r="BB59" i="92"/>
  <c r="AJ59" i="92"/>
  <c r="BA59" i="92"/>
  <c r="AI59" i="92"/>
  <c r="AZ59" i="92"/>
  <c r="AH59" i="92"/>
  <c r="AY59" i="92"/>
  <c r="AG59" i="92"/>
  <c r="AX59" i="92"/>
  <c r="AF59" i="92"/>
  <c r="AW59" i="92"/>
  <c r="AE59" i="92"/>
  <c r="AV59" i="92"/>
  <c r="AD59" i="92"/>
  <c r="AU59" i="92"/>
  <c r="AC59" i="92"/>
  <c r="AT59" i="92"/>
  <c r="AB59" i="92"/>
  <c r="AS59" i="92"/>
  <c r="AA59" i="92"/>
  <c r="AR59" i="92"/>
  <c r="Z59" i="92"/>
  <c r="AQ59" i="92"/>
  <c r="Y59" i="92"/>
  <c r="AP59" i="92"/>
  <c r="X59" i="92"/>
  <c r="AO59" i="92"/>
  <c r="AL58" i="92"/>
  <c r="BC58" i="92"/>
  <c r="AK58" i="92"/>
  <c r="BB58" i="92"/>
  <c r="AJ58" i="92"/>
  <c r="BA58" i="92"/>
  <c r="AI58" i="92"/>
  <c r="AZ58" i="92"/>
  <c r="AH58" i="92"/>
  <c r="AY58" i="92"/>
  <c r="AG58" i="92"/>
  <c r="AX58" i="92"/>
  <c r="AF58" i="92"/>
  <c r="AW58" i="92"/>
  <c r="AE58" i="92"/>
  <c r="AV58" i="92"/>
  <c r="AD58" i="92"/>
  <c r="AU58" i="92"/>
  <c r="AC58" i="92"/>
  <c r="AT58" i="92"/>
  <c r="AB58" i="92"/>
  <c r="AS58" i="92"/>
  <c r="AA58" i="92"/>
  <c r="AR58" i="92"/>
  <c r="Z58" i="92"/>
  <c r="AQ58" i="92"/>
  <c r="Y58" i="92"/>
  <c r="AP58" i="92"/>
  <c r="X58" i="92"/>
  <c r="AO58" i="92"/>
  <c r="AL57" i="92"/>
  <c r="BC57" i="92"/>
  <c r="AK57" i="92"/>
  <c r="BB57" i="92"/>
  <c r="AJ57" i="92"/>
  <c r="BA57" i="92"/>
  <c r="AI57" i="92"/>
  <c r="AZ57" i="92"/>
  <c r="AH57" i="92"/>
  <c r="AY57" i="92"/>
  <c r="AG57" i="92"/>
  <c r="AX57" i="92"/>
  <c r="AF57" i="92"/>
  <c r="AW57" i="92"/>
  <c r="AE57" i="92"/>
  <c r="AV57" i="92"/>
  <c r="AD57" i="92"/>
  <c r="AU57" i="92"/>
  <c r="AC57" i="92"/>
  <c r="AT57" i="92"/>
  <c r="AB57" i="92"/>
  <c r="AS57" i="92"/>
  <c r="AA57" i="92"/>
  <c r="AR57" i="92"/>
  <c r="Z57" i="92"/>
  <c r="AQ57" i="92"/>
  <c r="Y57" i="92"/>
  <c r="AP57" i="92"/>
  <c r="X57" i="92"/>
  <c r="AO57" i="92"/>
  <c r="AL56" i="92"/>
  <c r="BC56" i="92"/>
  <c r="AK56" i="92"/>
  <c r="BB56" i="92"/>
  <c r="AJ56" i="92"/>
  <c r="BA56" i="92"/>
  <c r="AI56" i="92"/>
  <c r="AZ56" i="92"/>
  <c r="AH56" i="92"/>
  <c r="AY56" i="92"/>
  <c r="AG56" i="92"/>
  <c r="AX56" i="92"/>
  <c r="AF56" i="92"/>
  <c r="AW56" i="92"/>
  <c r="AE56" i="92"/>
  <c r="AV56" i="92"/>
  <c r="AD56" i="92"/>
  <c r="AU56" i="92"/>
  <c r="AC56" i="92"/>
  <c r="AT56" i="92"/>
  <c r="AB56" i="92"/>
  <c r="AS56" i="92"/>
  <c r="AA56" i="92"/>
  <c r="AR56" i="92"/>
  <c r="Z56" i="92"/>
  <c r="AQ56" i="92"/>
  <c r="Y56" i="92"/>
  <c r="AP56" i="92"/>
  <c r="X56" i="92"/>
  <c r="AO56" i="92"/>
  <c r="AL55" i="92"/>
  <c r="BC55" i="92"/>
  <c r="AK55" i="92"/>
  <c r="BB55" i="92"/>
  <c r="AJ55" i="92"/>
  <c r="BA55" i="92"/>
  <c r="AI55" i="92"/>
  <c r="AZ55" i="92"/>
  <c r="AH55" i="92"/>
  <c r="AY55" i="92"/>
  <c r="AG55" i="92"/>
  <c r="AX55" i="92"/>
  <c r="AF55" i="92"/>
  <c r="AW55" i="92"/>
  <c r="AE55" i="92"/>
  <c r="AV55" i="92"/>
  <c r="AD55" i="92"/>
  <c r="AU55" i="92"/>
  <c r="AC55" i="92"/>
  <c r="AT55" i="92"/>
  <c r="AB55" i="92"/>
  <c r="AS55" i="92"/>
  <c r="AA55" i="92"/>
  <c r="AR55" i="92"/>
  <c r="Z55" i="92"/>
  <c r="AQ55" i="92"/>
  <c r="Y55" i="92"/>
  <c r="AP55" i="92"/>
  <c r="X55" i="92"/>
  <c r="AO55" i="92"/>
  <c r="AL54" i="92"/>
  <c r="BC54" i="92"/>
  <c r="AK54" i="92"/>
  <c r="BB54" i="92"/>
  <c r="AJ54" i="92"/>
  <c r="BA54" i="92"/>
  <c r="AI54" i="92"/>
  <c r="AZ54" i="92"/>
  <c r="AH54" i="92"/>
  <c r="AY54" i="92"/>
  <c r="AG54" i="92"/>
  <c r="AX54" i="92"/>
  <c r="AF54" i="92"/>
  <c r="AW54" i="92"/>
  <c r="AE54" i="92"/>
  <c r="AV54" i="92"/>
  <c r="AD54" i="92"/>
  <c r="AU54" i="92"/>
  <c r="AC54" i="92"/>
  <c r="AT54" i="92"/>
  <c r="AB54" i="92"/>
  <c r="AS54" i="92"/>
  <c r="AA54" i="92"/>
  <c r="AR54" i="92"/>
  <c r="Z54" i="92"/>
  <c r="AQ54" i="92"/>
  <c r="Y54" i="92"/>
  <c r="AP54" i="92"/>
  <c r="X54" i="92"/>
  <c r="AO54" i="92"/>
  <c r="AL53" i="92"/>
  <c r="BC53" i="92"/>
  <c r="AK53" i="92"/>
  <c r="BB53" i="92"/>
  <c r="AJ53" i="92"/>
  <c r="BA53" i="92"/>
  <c r="AI53" i="92"/>
  <c r="AZ53" i="92"/>
  <c r="AH53" i="92"/>
  <c r="AY53" i="92"/>
  <c r="AG53" i="92"/>
  <c r="AX53" i="92"/>
  <c r="AF53" i="92"/>
  <c r="AW53" i="92"/>
  <c r="AE53" i="92"/>
  <c r="AV53" i="92"/>
  <c r="AD53" i="92"/>
  <c r="AU53" i="92"/>
  <c r="AC53" i="92"/>
  <c r="AT53" i="92"/>
  <c r="AB53" i="92"/>
  <c r="AS53" i="92"/>
  <c r="AA53" i="92"/>
  <c r="AR53" i="92"/>
  <c r="Z53" i="92"/>
  <c r="AQ53" i="92"/>
  <c r="Y53" i="92"/>
  <c r="AP53" i="92"/>
  <c r="X53" i="92"/>
  <c r="AO53" i="92"/>
  <c r="AL52" i="92"/>
  <c r="BC52" i="92"/>
  <c r="AK52" i="92"/>
  <c r="BB52" i="92"/>
  <c r="AJ52" i="92"/>
  <c r="BA52" i="92"/>
  <c r="AI52" i="92"/>
  <c r="AZ52" i="92"/>
  <c r="AH52" i="92"/>
  <c r="AY52" i="92"/>
  <c r="AG52" i="92"/>
  <c r="AX52" i="92"/>
  <c r="AF52" i="92"/>
  <c r="AW52" i="92"/>
  <c r="AE52" i="92"/>
  <c r="AV52" i="92"/>
  <c r="AD52" i="92"/>
  <c r="AU52" i="92"/>
  <c r="AC52" i="92"/>
  <c r="AT52" i="92"/>
  <c r="AB52" i="92"/>
  <c r="AS52" i="92"/>
  <c r="AA52" i="92"/>
  <c r="AR52" i="92"/>
  <c r="Z52" i="92"/>
  <c r="AQ52" i="92"/>
  <c r="Y52" i="92"/>
  <c r="AP52" i="92"/>
  <c r="X52" i="92"/>
  <c r="AO52" i="92"/>
  <c r="AL51" i="92"/>
  <c r="BC51" i="92"/>
  <c r="AK51" i="92"/>
  <c r="BB51" i="92"/>
  <c r="AJ51" i="92"/>
  <c r="BA51" i="92"/>
  <c r="AI51" i="92"/>
  <c r="AZ51" i="92"/>
  <c r="AH51" i="92"/>
  <c r="AY51" i="92"/>
  <c r="AG51" i="92"/>
  <c r="AX51" i="92"/>
  <c r="AF51" i="92"/>
  <c r="AW51" i="92"/>
  <c r="AE51" i="92"/>
  <c r="AV51" i="92"/>
  <c r="AD51" i="92"/>
  <c r="AU51" i="92"/>
  <c r="AC51" i="92"/>
  <c r="AT51" i="92"/>
  <c r="AB51" i="92"/>
  <c r="AS51" i="92"/>
  <c r="AA51" i="92"/>
  <c r="AR51" i="92"/>
  <c r="Z51" i="92"/>
  <c r="AQ51" i="92"/>
  <c r="Y51" i="92"/>
  <c r="AP51" i="92"/>
  <c r="X51" i="92"/>
  <c r="AO51" i="92"/>
  <c r="AL50" i="92"/>
  <c r="BC50" i="92"/>
  <c r="AK50" i="92"/>
  <c r="BB50" i="92"/>
  <c r="AJ50" i="92"/>
  <c r="BA50" i="92"/>
  <c r="AI50" i="92"/>
  <c r="AZ50" i="92"/>
  <c r="AH50" i="92"/>
  <c r="AY50" i="92"/>
  <c r="AG50" i="92"/>
  <c r="AX50" i="92"/>
  <c r="AF50" i="92"/>
  <c r="AW50" i="92"/>
  <c r="AE50" i="92"/>
  <c r="AV50" i="92"/>
  <c r="AD50" i="92"/>
  <c r="AU50" i="92"/>
  <c r="AC50" i="92"/>
  <c r="AT50" i="92"/>
  <c r="AB50" i="92"/>
  <c r="AS50" i="92"/>
  <c r="AA50" i="92"/>
  <c r="AR50" i="92"/>
  <c r="Z50" i="92"/>
  <c r="AQ50" i="92"/>
  <c r="Y50" i="92"/>
  <c r="AP50" i="92"/>
  <c r="X50" i="92"/>
  <c r="AO50" i="92"/>
  <c r="AL49" i="92"/>
  <c r="BC49" i="92"/>
  <c r="AK49" i="92"/>
  <c r="BB49" i="92"/>
  <c r="AJ49" i="92"/>
  <c r="BA49" i="92"/>
  <c r="AI49" i="92"/>
  <c r="AZ49" i="92"/>
  <c r="AH49" i="92"/>
  <c r="AY49" i="92"/>
  <c r="AG49" i="92"/>
  <c r="AX49" i="92"/>
  <c r="AF49" i="92"/>
  <c r="AW49" i="92"/>
  <c r="AE49" i="92"/>
  <c r="AV49" i="92"/>
  <c r="AD49" i="92"/>
  <c r="AU49" i="92"/>
  <c r="AC49" i="92"/>
  <c r="AT49" i="92"/>
  <c r="AB49" i="92"/>
  <c r="AS49" i="92"/>
  <c r="AA49" i="92"/>
  <c r="AR49" i="92"/>
  <c r="Z49" i="92"/>
  <c r="AQ49" i="92"/>
  <c r="Y49" i="92"/>
  <c r="AP49" i="92"/>
  <c r="X49" i="92"/>
  <c r="AO49" i="92"/>
  <c r="AL48" i="92"/>
  <c r="BC48" i="92"/>
  <c r="AK48" i="92"/>
  <c r="BB48" i="92"/>
  <c r="AJ48" i="92"/>
  <c r="BA48" i="92"/>
  <c r="AI48" i="92"/>
  <c r="AZ48" i="92"/>
  <c r="AH48" i="92"/>
  <c r="AY48" i="92"/>
  <c r="AG48" i="92"/>
  <c r="AX48" i="92"/>
  <c r="AF48" i="92"/>
  <c r="AW48" i="92"/>
  <c r="AE48" i="92"/>
  <c r="AV48" i="92"/>
  <c r="AD48" i="92"/>
  <c r="AU48" i="92"/>
  <c r="AC48" i="92"/>
  <c r="AT48" i="92"/>
  <c r="AB48" i="92"/>
  <c r="AS48" i="92"/>
  <c r="AA48" i="92"/>
  <c r="AR48" i="92"/>
  <c r="Z48" i="92"/>
  <c r="AQ48" i="92"/>
  <c r="Y48" i="92"/>
  <c r="AP48" i="92"/>
  <c r="X48" i="92"/>
  <c r="AO48" i="92"/>
  <c r="AL47" i="92"/>
  <c r="BC47" i="92"/>
  <c r="AK47" i="92"/>
  <c r="BB47" i="92"/>
  <c r="AJ47" i="92"/>
  <c r="BA47" i="92"/>
  <c r="AI47" i="92"/>
  <c r="AZ47" i="92"/>
  <c r="AH47" i="92"/>
  <c r="AY47" i="92"/>
  <c r="AG47" i="92"/>
  <c r="AX47" i="92"/>
  <c r="AF47" i="92"/>
  <c r="AW47" i="92"/>
  <c r="AE47" i="92"/>
  <c r="AV47" i="92"/>
  <c r="AD47" i="92"/>
  <c r="AU47" i="92"/>
  <c r="AC47" i="92"/>
  <c r="AT47" i="92"/>
  <c r="AB47" i="92"/>
  <c r="AS47" i="92"/>
  <c r="AA47" i="92"/>
  <c r="AR47" i="92"/>
  <c r="Z47" i="92"/>
  <c r="AQ47" i="92"/>
  <c r="Y47" i="92"/>
  <c r="AP47" i="92"/>
  <c r="X47" i="92"/>
  <c r="AO47" i="92"/>
  <c r="AL46" i="92"/>
  <c r="BC46" i="92"/>
  <c r="AK46" i="92"/>
  <c r="BB46" i="92"/>
  <c r="AJ46" i="92"/>
  <c r="BA46" i="92"/>
  <c r="AI46" i="92"/>
  <c r="AZ46" i="92"/>
  <c r="AH46" i="92"/>
  <c r="AY46" i="92"/>
  <c r="AG46" i="92"/>
  <c r="AX46" i="92"/>
  <c r="AF46" i="92"/>
  <c r="AW46" i="92"/>
  <c r="AE46" i="92"/>
  <c r="AV46" i="92"/>
  <c r="AD46" i="92"/>
  <c r="AU46" i="92"/>
  <c r="AC46" i="92"/>
  <c r="AT46" i="92"/>
  <c r="AB46" i="92"/>
  <c r="AS46" i="92"/>
  <c r="AA46" i="92"/>
  <c r="AR46" i="92"/>
  <c r="Z46" i="92"/>
  <c r="AQ46" i="92"/>
  <c r="Y46" i="92"/>
  <c r="AP46" i="92"/>
  <c r="X46" i="92"/>
  <c r="AO46" i="92"/>
  <c r="AL45" i="92"/>
  <c r="BC45" i="92"/>
  <c r="AK45" i="92"/>
  <c r="BB45" i="92"/>
  <c r="AJ45" i="92"/>
  <c r="BA45" i="92"/>
  <c r="AI45" i="92"/>
  <c r="AZ45" i="92"/>
  <c r="AH45" i="92"/>
  <c r="AY45" i="92"/>
  <c r="AG45" i="92"/>
  <c r="AX45" i="92"/>
  <c r="AF45" i="92"/>
  <c r="AW45" i="92"/>
  <c r="AE45" i="92"/>
  <c r="AV45" i="92"/>
  <c r="AD45" i="92"/>
  <c r="AU45" i="92"/>
  <c r="AC45" i="92"/>
  <c r="AT45" i="92"/>
  <c r="AB45" i="92"/>
  <c r="AS45" i="92"/>
  <c r="AA45" i="92"/>
  <c r="AR45" i="92"/>
  <c r="Z45" i="92"/>
  <c r="AQ45" i="92"/>
  <c r="Y45" i="92"/>
  <c r="AP45" i="92"/>
  <c r="X45" i="92"/>
  <c r="AO45" i="92"/>
  <c r="AL44" i="92"/>
  <c r="BC44" i="92"/>
  <c r="AK44" i="92"/>
  <c r="BB44" i="92"/>
  <c r="AJ44" i="92"/>
  <c r="BA44" i="92"/>
  <c r="AI44" i="92"/>
  <c r="AZ44" i="92"/>
  <c r="AH44" i="92"/>
  <c r="AY44" i="92"/>
  <c r="AG44" i="92"/>
  <c r="AX44" i="92"/>
  <c r="AF44" i="92"/>
  <c r="AW44" i="92"/>
  <c r="AE44" i="92"/>
  <c r="AV44" i="92"/>
  <c r="AD44" i="92"/>
  <c r="AU44" i="92"/>
  <c r="AC44" i="92"/>
  <c r="AT44" i="92"/>
  <c r="AB44" i="92"/>
  <c r="AS44" i="92"/>
  <c r="AA44" i="92"/>
  <c r="AR44" i="92"/>
  <c r="Z44" i="92"/>
  <c r="AQ44" i="92"/>
  <c r="Y44" i="92"/>
  <c r="AP44" i="92"/>
  <c r="X44" i="92"/>
  <c r="AO44" i="92"/>
  <c r="AL43" i="92"/>
  <c r="BC43" i="92"/>
  <c r="AK43" i="92"/>
  <c r="BB43" i="92"/>
  <c r="AJ43" i="92"/>
  <c r="BA43" i="92"/>
  <c r="AI43" i="92"/>
  <c r="AZ43" i="92"/>
  <c r="AH43" i="92"/>
  <c r="AY43" i="92"/>
  <c r="AG43" i="92"/>
  <c r="AX43" i="92"/>
  <c r="AF43" i="92"/>
  <c r="AW43" i="92"/>
  <c r="AE43" i="92"/>
  <c r="AV43" i="92"/>
  <c r="AD43" i="92"/>
  <c r="AU43" i="92"/>
  <c r="AC43" i="92"/>
  <c r="AT43" i="92"/>
  <c r="AB43" i="92"/>
  <c r="AS43" i="92"/>
  <c r="AA43" i="92"/>
  <c r="AR43" i="92"/>
  <c r="Z43" i="92"/>
  <c r="AQ43" i="92"/>
  <c r="Y43" i="92"/>
  <c r="AP43" i="92"/>
  <c r="X43" i="92"/>
  <c r="AO43" i="92"/>
  <c r="AL42" i="92"/>
  <c r="BC42" i="92"/>
  <c r="AK42" i="92"/>
  <c r="BB42" i="92"/>
  <c r="AJ42" i="92"/>
  <c r="BA42" i="92"/>
  <c r="AI42" i="92"/>
  <c r="AZ42" i="92"/>
  <c r="AH42" i="92"/>
  <c r="AY42" i="92"/>
  <c r="AG42" i="92"/>
  <c r="AX42" i="92"/>
  <c r="AF42" i="92"/>
  <c r="AW42" i="92"/>
  <c r="AE42" i="92"/>
  <c r="AV42" i="92"/>
  <c r="AD42" i="92"/>
  <c r="AU42" i="92"/>
  <c r="AC42" i="92"/>
  <c r="AT42" i="92"/>
  <c r="AB42" i="92"/>
  <c r="AS42" i="92"/>
  <c r="AA42" i="92"/>
  <c r="AR42" i="92"/>
  <c r="Z42" i="92"/>
  <c r="AQ42" i="92"/>
  <c r="Y42" i="92"/>
  <c r="AP42" i="92"/>
  <c r="X42" i="92"/>
  <c r="AO42" i="92"/>
  <c r="AL41" i="92"/>
  <c r="BC41" i="92"/>
  <c r="AK41" i="92"/>
  <c r="BB41" i="92"/>
  <c r="AJ41" i="92"/>
  <c r="BA41" i="92"/>
  <c r="AI41" i="92"/>
  <c r="AZ41" i="92"/>
  <c r="AH41" i="92"/>
  <c r="AY41" i="92"/>
  <c r="AG41" i="92"/>
  <c r="AX41" i="92"/>
  <c r="AF41" i="92"/>
  <c r="AW41" i="92"/>
  <c r="AE41" i="92"/>
  <c r="AV41" i="92"/>
  <c r="AD41" i="92"/>
  <c r="AU41" i="92"/>
  <c r="AC41" i="92"/>
  <c r="AT41" i="92"/>
  <c r="AB41" i="92"/>
  <c r="AS41" i="92"/>
  <c r="AA41" i="92"/>
  <c r="AR41" i="92"/>
  <c r="Z41" i="92"/>
  <c r="AQ41" i="92"/>
  <c r="Y41" i="92"/>
  <c r="AP41" i="92"/>
  <c r="X41" i="92"/>
  <c r="AO41" i="92"/>
  <c r="AL40" i="92"/>
  <c r="BC40" i="92"/>
  <c r="AK40" i="92"/>
  <c r="BB40" i="92"/>
  <c r="AJ40" i="92"/>
  <c r="BA40" i="92"/>
  <c r="AI40" i="92"/>
  <c r="AZ40" i="92"/>
  <c r="AH40" i="92"/>
  <c r="AY40" i="92"/>
  <c r="AG40" i="92"/>
  <c r="AX40" i="92"/>
  <c r="AF40" i="92"/>
  <c r="AW40" i="92"/>
  <c r="AE40" i="92"/>
  <c r="AV40" i="92"/>
  <c r="AD40" i="92"/>
  <c r="AU40" i="92"/>
  <c r="AC40" i="92"/>
  <c r="AT40" i="92"/>
  <c r="AB40" i="92"/>
  <c r="AS40" i="92"/>
  <c r="AA40" i="92"/>
  <c r="AR40" i="92"/>
  <c r="Z40" i="92"/>
  <c r="AQ40" i="92"/>
  <c r="Y40" i="92"/>
  <c r="AP40" i="92"/>
  <c r="X40" i="92"/>
  <c r="AO40" i="92"/>
  <c r="AP38" i="92"/>
  <c r="AQ38" i="92"/>
  <c r="AR38" i="92"/>
  <c r="AS38" i="92"/>
  <c r="AT38" i="92"/>
  <c r="AU38" i="92"/>
  <c r="AV38" i="92"/>
  <c r="AW38" i="92"/>
  <c r="AX38" i="92"/>
  <c r="AY38" i="92"/>
  <c r="AZ38" i="92"/>
  <c r="BA38" i="92"/>
  <c r="BB38" i="92"/>
  <c r="BC38" i="92"/>
  <c r="F37" i="92"/>
  <c r="E37" i="92"/>
  <c r="D37" i="92"/>
  <c r="F36" i="92"/>
  <c r="E36" i="92"/>
  <c r="D36" i="92"/>
  <c r="AL35" i="92"/>
  <c r="BC35" i="92"/>
  <c r="AK35" i="92"/>
  <c r="BB35" i="92"/>
  <c r="AJ35" i="92"/>
  <c r="BA35" i="92"/>
  <c r="AI35" i="92"/>
  <c r="AZ35" i="92"/>
  <c r="AH35" i="92"/>
  <c r="AY35" i="92"/>
  <c r="AG35" i="92"/>
  <c r="AX35" i="92"/>
  <c r="AF35" i="92"/>
  <c r="AW35" i="92"/>
  <c r="AE35" i="92"/>
  <c r="AV35" i="92"/>
  <c r="AD35" i="92"/>
  <c r="AU35" i="92"/>
  <c r="AC35" i="92"/>
  <c r="AT35" i="92"/>
  <c r="AB35" i="92"/>
  <c r="AS35" i="92"/>
  <c r="AA35" i="92"/>
  <c r="AR35" i="92"/>
  <c r="Z35" i="92"/>
  <c r="AQ35" i="92"/>
  <c r="Y35" i="92"/>
  <c r="AP35" i="92"/>
  <c r="X35" i="92"/>
  <c r="AO35" i="92"/>
  <c r="B35" i="92"/>
  <c r="AL34" i="92"/>
  <c r="BC34" i="92"/>
  <c r="AK34" i="92"/>
  <c r="BB34" i="92"/>
  <c r="AJ34" i="92"/>
  <c r="BA34" i="92"/>
  <c r="AI34" i="92"/>
  <c r="AZ34" i="92"/>
  <c r="AH34" i="92"/>
  <c r="AY34" i="92"/>
  <c r="AG34" i="92"/>
  <c r="AX34" i="92"/>
  <c r="AF34" i="92"/>
  <c r="AW34" i="92"/>
  <c r="AE34" i="92"/>
  <c r="AV34" i="92"/>
  <c r="AD34" i="92"/>
  <c r="AU34" i="92"/>
  <c r="AC34" i="92"/>
  <c r="AT34" i="92"/>
  <c r="AB34" i="92"/>
  <c r="AS34" i="92"/>
  <c r="AA34" i="92"/>
  <c r="AR34" i="92"/>
  <c r="Z34" i="92"/>
  <c r="AQ34" i="92"/>
  <c r="Y34" i="92"/>
  <c r="AP34" i="92"/>
  <c r="X34" i="92"/>
  <c r="AO34" i="92"/>
  <c r="B34" i="92"/>
  <c r="AL33" i="92"/>
  <c r="BC33" i="92"/>
  <c r="AK33" i="92"/>
  <c r="BB33" i="92"/>
  <c r="AJ33" i="92"/>
  <c r="BA33" i="92"/>
  <c r="AI33" i="92"/>
  <c r="AZ33" i="92"/>
  <c r="AH33" i="92"/>
  <c r="AY33" i="92"/>
  <c r="AG33" i="92"/>
  <c r="AX33" i="92"/>
  <c r="AF33" i="92"/>
  <c r="AW33" i="92"/>
  <c r="AE33" i="92"/>
  <c r="AV33" i="92"/>
  <c r="AD33" i="92"/>
  <c r="AU33" i="92"/>
  <c r="AC33" i="92"/>
  <c r="AT33" i="92"/>
  <c r="AB33" i="92"/>
  <c r="AS33" i="92"/>
  <c r="AA33" i="92"/>
  <c r="AR33" i="92"/>
  <c r="Z33" i="92"/>
  <c r="AQ33" i="92"/>
  <c r="Y33" i="92"/>
  <c r="AP33" i="92"/>
  <c r="X33" i="92"/>
  <c r="AO33" i="92"/>
  <c r="B33" i="92"/>
  <c r="AL32" i="92"/>
  <c r="BC32" i="92"/>
  <c r="AK32" i="92"/>
  <c r="BB32" i="92"/>
  <c r="AJ32" i="92"/>
  <c r="BA32" i="92"/>
  <c r="AI32" i="92"/>
  <c r="AZ32" i="92"/>
  <c r="AH32" i="92"/>
  <c r="AY32" i="92"/>
  <c r="AG32" i="92"/>
  <c r="AX32" i="92"/>
  <c r="AF32" i="92"/>
  <c r="AW32" i="92"/>
  <c r="AE32" i="92"/>
  <c r="AV32" i="92"/>
  <c r="AD32" i="92"/>
  <c r="AU32" i="92"/>
  <c r="AC32" i="92"/>
  <c r="AT32" i="92"/>
  <c r="AB32" i="92"/>
  <c r="AS32" i="92"/>
  <c r="AA32" i="92"/>
  <c r="AR32" i="92"/>
  <c r="Z32" i="92"/>
  <c r="AQ32" i="92"/>
  <c r="Y32" i="92"/>
  <c r="AP32" i="92"/>
  <c r="X32" i="92"/>
  <c r="AO32" i="92"/>
  <c r="B32" i="92"/>
  <c r="AL31" i="92"/>
  <c r="BC31" i="92"/>
  <c r="AK31" i="92"/>
  <c r="BB31" i="92"/>
  <c r="AJ31" i="92"/>
  <c r="BA31" i="92"/>
  <c r="AI31" i="92"/>
  <c r="AZ31" i="92"/>
  <c r="AH31" i="92"/>
  <c r="AY31" i="92"/>
  <c r="AG31" i="92"/>
  <c r="AX31" i="92"/>
  <c r="AF31" i="92"/>
  <c r="AW31" i="92"/>
  <c r="AE31" i="92"/>
  <c r="AV31" i="92"/>
  <c r="AD31" i="92"/>
  <c r="AU31" i="92"/>
  <c r="AC31" i="92"/>
  <c r="AT31" i="92"/>
  <c r="AB31" i="92"/>
  <c r="AS31" i="92"/>
  <c r="AA31" i="92"/>
  <c r="AR31" i="92"/>
  <c r="Z31" i="92"/>
  <c r="AQ31" i="92"/>
  <c r="Y31" i="92"/>
  <c r="AP31" i="92"/>
  <c r="X31" i="92"/>
  <c r="AO31" i="92"/>
  <c r="N19" i="92"/>
  <c r="N15" i="92"/>
  <c r="N31" i="92"/>
  <c r="L19" i="92"/>
  <c r="L15" i="92"/>
  <c r="L31" i="92"/>
  <c r="Y4" i="92"/>
  <c r="Z4" i="92"/>
  <c r="AA4" i="92"/>
  <c r="AB4" i="92"/>
  <c r="AC4" i="92"/>
  <c r="AD4" i="92"/>
  <c r="AE4" i="92"/>
  <c r="AF4" i="92"/>
  <c r="AG4" i="92"/>
  <c r="AH4" i="92"/>
  <c r="AI4" i="92"/>
  <c r="AJ4" i="92"/>
  <c r="AK4" i="92"/>
  <c r="AK6" i="92"/>
  <c r="BB6" i="92"/>
  <c r="AK7" i="92"/>
  <c r="BB7" i="92"/>
  <c r="AK8" i="92"/>
  <c r="BB8" i="92"/>
  <c r="AK9" i="92"/>
  <c r="BB9" i="92"/>
  <c r="AK10" i="92"/>
  <c r="BB10" i="92"/>
  <c r="AK11" i="92"/>
  <c r="BB11" i="92"/>
  <c r="AK12" i="92"/>
  <c r="BB12" i="92"/>
  <c r="AK13" i="92"/>
  <c r="BB13" i="92"/>
  <c r="AK14" i="92"/>
  <c r="BB14" i="92"/>
  <c r="AK15" i="92"/>
  <c r="BB15" i="92"/>
  <c r="AK16" i="92"/>
  <c r="BB16" i="92"/>
  <c r="AK17" i="92"/>
  <c r="BB17" i="92"/>
  <c r="AK18" i="92"/>
  <c r="BB18" i="92"/>
  <c r="AK19" i="92"/>
  <c r="BB19" i="92"/>
  <c r="AK20" i="92"/>
  <c r="BB20" i="92"/>
  <c r="AK21" i="92"/>
  <c r="BB21" i="92"/>
  <c r="AK22" i="92"/>
  <c r="BB22" i="92"/>
  <c r="AK23" i="92"/>
  <c r="BB23" i="92"/>
  <c r="AK24" i="92"/>
  <c r="BB24" i="92"/>
  <c r="AK25" i="92"/>
  <c r="BB25" i="92"/>
  <c r="AK26" i="92"/>
  <c r="BB26" i="92"/>
  <c r="AK27" i="92"/>
  <c r="BB27" i="92"/>
  <c r="AK28" i="92"/>
  <c r="BB28" i="92"/>
  <c r="AK29" i="92"/>
  <c r="BB29" i="92"/>
  <c r="AK30" i="92"/>
  <c r="BB30" i="92"/>
  <c r="J19" i="92"/>
  <c r="AG6" i="92"/>
  <c r="AX6" i="92"/>
  <c r="AG7" i="92"/>
  <c r="AX7" i="92"/>
  <c r="AG8" i="92"/>
  <c r="AX8" i="92"/>
  <c r="AG9" i="92"/>
  <c r="AX9" i="92"/>
  <c r="AG10" i="92"/>
  <c r="AX10" i="92"/>
  <c r="AG11" i="92"/>
  <c r="AX11" i="92"/>
  <c r="AG12" i="92"/>
  <c r="AX12" i="92"/>
  <c r="AG13" i="92"/>
  <c r="AX13" i="92"/>
  <c r="AG14" i="92"/>
  <c r="AX14" i="92"/>
  <c r="AG15" i="92"/>
  <c r="AX15" i="92"/>
  <c r="AG16" i="92"/>
  <c r="AX16" i="92"/>
  <c r="AG17" i="92"/>
  <c r="AX17" i="92"/>
  <c r="AG18" i="92"/>
  <c r="AX18" i="92"/>
  <c r="AG19" i="92"/>
  <c r="AX19" i="92"/>
  <c r="AG20" i="92"/>
  <c r="AX20" i="92"/>
  <c r="AG21" i="92"/>
  <c r="AX21" i="92"/>
  <c r="AG22" i="92"/>
  <c r="AX22" i="92"/>
  <c r="AG23" i="92"/>
  <c r="AX23" i="92"/>
  <c r="AG24" i="92"/>
  <c r="AX24" i="92"/>
  <c r="AG25" i="92"/>
  <c r="AX25" i="92"/>
  <c r="AG26" i="92"/>
  <c r="AX26" i="92"/>
  <c r="AG27" i="92"/>
  <c r="AX27" i="92"/>
  <c r="AG28" i="92"/>
  <c r="AX28" i="92"/>
  <c r="AG29" i="92"/>
  <c r="AX29" i="92"/>
  <c r="AG30" i="92"/>
  <c r="AX30" i="92"/>
  <c r="J15" i="92"/>
  <c r="J31" i="92"/>
  <c r="B31" i="92"/>
  <c r="AL30" i="92"/>
  <c r="BC30" i="92"/>
  <c r="AJ30" i="92"/>
  <c r="BA30" i="92"/>
  <c r="AI30" i="92"/>
  <c r="AZ30" i="92"/>
  <c r="AH30" i="92"/>
  <c r="AY30" i="92"/>
  <c r="AF30" i="92"/>
  <c r="AW30" i="92"/>
  <c r="AE30" i="92"/>
  <c r="AV30" i="92"/>
  <c r="AD30" i="92"/>
  <c r="AU30" i="92"/>
  <c r="AC30" i="92"/>
  <c r="AT30" i="92"/>
  <c r="AB30" i="92"/>
  <c r="AS30" i="92"/>
  <c r="AA30" i="92"/>
  <c r="AR30" i="92"/>
  <c r="Z30" i="92"/>
  <c r="AQ30" i="92"/>
  <c r="Y30" i="92"/>
  <c r="AP30" i="92"/>
  <c r="X30" i="92"/>
  <c r="AO30" i="92"/>
  <c r="N18" i="92"/>
  <c r="N30" i="92"/>
  <c r="L18" i="92"/>
  <c r="L30" i="92"/>
  <c r="AJ6" i="92"/>
  <c r="BA6" i="92"/>
  <c r="AJ7" i="92"/>
  <c r="BA7" i="92"/>
  <c r="AJ8" i="92"/>
  <c r="BA8" i="92"/>
  <c r="AJ9" i="92"/>
  <c r="BA9" i="92"/>
  <c r="AJ10" i="92"/>
  <c r="BA10" i="92"/>
  <c r="AJ11" i="92"/>
  <c r="BA11" i="92"/>
  <c r="AJ12" i="92"/>
  <c r="BA12" i="92"/>
  <c r="AJ13" i="92"/>
  <c r="BA13" i="92"/>
  <c r="AJ14" i="92"/>
  <c r="BA14" i="92"/>
  <c r="AJ15" i="92"/>
  <c r="BA15" i="92"/>
  <c r="AJ16" i="92"/>
  <c r="BA16" i="92"/>
  <c r="AJ17" i="92"/>
  <c r="BA17" i="92"/>
  <c r="AJ18" i="92"/>
  <c r="BA18" i="92"/>
  <c r="AJ19" i="92"/>
  <c r="BA19" i="92"/>
  <c r="AJ20" i="92"/>
  <c r="BA20" i="92"/>
  <c r="AJ21" i="92"/>
  <c r="BA21" i="92"/>
  <c r="AJ22" i="92"/>
  <c r="BA22" i="92"/>
  <c r="AJ23" i="92"/>
  <c r="BA23" i="92"/>
  <c r="AJ24" i="92"/>
  <c r="BA24" i="92"/>
  <c r="AJ25" i="92"/>
  <c r="BA25" i="92"/>
  <c r="AJ26" i="92"/>
  <c r="BA26" i="92"/>
  <c r="AJ27" i="92"/>
  <c r="BA27" i="92"/>
  <c r="AJ28" i="92"/>
  <c r="BA28" i="92"/>
  <c r="AJ29" i="92"/>
  <c r="BA29" i="92"/>
  <c r="J18" i="92"/>
  <c r="J30" i="92"/>
  <c r="B30" i="92"/>
  <c r="AL29" i="92"/>
  <c r="BC29" i="92"/>
  <c r="AI29" i="92"/>
  <c r="AZ29" i="92"/>
  <c r="AH29" i="92"/>
  <c r="AY29" i="92"/>
  <c r="AF29" i="92"/>
  <c r="AW29" i="92"/>
  <c r="AE29" i="92"/>
  <c r="AV29" i="92"/>
  <c r="AD29" i="92"/>
  <c r="AU29" i="92"/>
  <c r="AC29" i="92"/>
  <c r="AT29" i="92"/>
  <c r="AB29" i="92"/>
  <c r="AS29" i="92"/>
  <c r="AA29" i="92"/>
  <c r="AR29" i="92"/>
  <c r="Z29" i="92"/>
  <c r="AQ29" i="92"/>
  <c r="Y29" i="92"/>
  <c r="AP29" i="92"/>
  <c r="X29" i="92"/>
  <c r="AO29" i="92"/>
  <c r="N17" i="92"/>
  <c r="N29" i="92"/>
  <c r="L17" i="92"/>
  <c r="L29" i="92"/>
  <c r="AI6" i="92"/>
  <c r="AZ6" i="92"/>
  <c r="AI7" i="92"/>
  <c r="AZ7" i="92"/>
  <c r="AI8" i="92"/>
  <c r="AZ8" i="92"/>
  <c r="AI9" i="92"/>
  <c r="AZ9" i="92"/>
  <c r="AI10" i="92"/>
  <c r="AZ10" i="92"/>
  <c r="AI11" i="92"/>
  <c r="AZ11" i="92"/>
  <c r="AI12" i="92"/>
  <c r="AZ12" i="92"/>
  <c r="AI13" i="92"/>
  <c r="AZ13" i="92"/>
  <c r="AI14" i="92"/>
  <c r="AZ14" i="92"/>
  <c r="AI15" i="92"/>
  <c r="AZ15" i="92"/>
  <c r="AI16" i="92"/>
  <c r="AZ16" i="92"/>
  <c r="AI17" i="92"/>
  <c r="AZ17" i="92"/>
  <c r="AI18" i="92"/>
  <c r="AZ18" i="92"/>
  <c r="AI19" i="92"/>
  <c r="AZ19" i="92"/>
  <c r="AI20" i="92"/>
  <c r="AZ20" i="92"/>
  <c r="AI21" i="92"/>
  <c r="AZ21" i="92"/>
  <c r="AI22" i="92"/>
  <c r="AZ22" i="92"/>
  <c r="AI23" i="92"/>
  <c r="AZ23" i="92"/>
  <c r="AI24" i="92"/>
  <c r="AZ24" i="92"/>
  <c r="AI25" i="92"/>
  <c r="AZ25" i="92"/>
  <c r="AI26" i="92"/>
  <c r="AZ26" i="92"/>
  <c r="AI27" i="92"/>
  <c r="AZ27" i="92"/>
  <c r="AI28" i="92"/>
  <c r="AZ28" i="92"/>
  <c r="J17" i="92"/>
  <c r="J29" i="92"/>
  <c r="B29" i="92"/>
  <c r="AL4" i="92"/>
  <c r="AL28" i="92"/>
  <c r="BC28" i="92"/>
  <c r="AH28" i="92"/>
  <c r="AY28" i="92"/>
  <c r="AF28" i="92"/>
  <c r="AW28" i="92"/>
  <c r="AE28" i="92"/>
  <c r="AV28" i="92"/>
  <c r="AD28" i="92"/>
  <c r="AU28" i="92"/>
  <c r="AC28" i="92"/>
  <c r="AT28" i="92"/>
  <c r="AB28" i="92"/>
  <c r="AS28" i="92"/>
  <c r="AA28" i="92"/>
  <c r="AR28" i="92"/>
  <c r="Z28" i="92"/>
  <c r="AQ28" i="92"/>
  <c r="Y28" i="92"/>
  <c r="AP28" i="92"/>
  <c r="X28" i="92"/>
  <c r="AO28" i="92"/>
  <c r="N16" i="92"/>
  <c r="N28" i="92"/>
  <c r="L16" i="92"/>
  <c r="L28" i="92"/>
  <c r="AH6" i="92"/>
  <c r="AY6" i="92"/>
  <c r="AH7" i="92"/>
  <c r="AY7" i="92"/>
  <c r="AH8" i="92"/>
  <c r="AY8" i="92"/>
  <c r="AH9" i="92"/>
  <c r="AY9" i="92"/>
  <c r="AH10" i="92"/>
  <c r="AY10" i="92"/>
  <c r="AH11" i="92"/>
  <c r="AY11" i="92"/>
  <c r="AH12" i="92"/>
  <c r="AY12" i="92"/>
  <c r="AH13" i="92"/>
  <c r="AY13" i="92"/>
  <c r="AH14" i="92"/>
  <c r="AY14" i="92"/>
  <c r="AH15" i="92"/>
  <c r="AY15" i="92"/>
  <c r="AH16" i="92"/>
  <c r="AY16" i="92"/>
  <c r="AH17" i="92"/>
  <c r="AY17" i="92"/>
  <c r="AH18" i="92"/>
  <c r="AY18" i="92"/>
  <c r="AH19" i="92"/>
  <c r="AY19" i="92"/>
  <c r="AH20" i="92"/>
  <c r="AY20" i="92"/>
  <c r="AH21" i="92"/>
  <c r="AY21" i="92"/>
  <c r="AH22" i="92"/>
  <c r="AY22" i="92"/>
  <c r="AH23" i="92"/>
  <c r="AY23" i="92"/>
  <c r="AH24" i="92"/>
  <c r="AY24" i="92"/>
  <c r="AH25" i="92"/>
  <c r="AY25" i="92"/>
  <c r="AH26" i="92"/>
  <c r="AY26" i="92"/>
  <c r="AH27" i="92"/>
  <c r="AY27" i="92"/>
  <c r="J16" i="92"/>
  <c r="J28" i="92"/>
  <c r="B28" i="92"/>
  <c r="AL27" i="92"/>
  <c r="BC27" i="92"/>
  <c r="AF27" i="92"/>
  <c r="AW27" i="92"/>
  <c r="AE27" i="92"/>
  <c r="AV27" i="92"/>
  <c r="AD27" i="92"/>
  <c r="AU27" i="92"/>
  <c r="AC27" i="92"/>
  <c r="AT27" i="92"/>
  <c r="AB27" i="92"/>
  <c r="AS27" i="92"/>
  <c r="AA27" i="92"/>
  <c r="AR27" i="92"/>
  <c r="Z27" i="92"/>
  <c r="AQ27" i="92"/>
  <c r="Y27" i="92"/>
  <c r="AP27" i="92"/>
  <c r="X27" i="92"/>
  <c r="AO27" i="92"/>
  <c r="B27" i="92"/>
  <c r="AL26" i="92"/>
  <c r="BC26" i="92"/>
  <c r="AF26" i="92"/>
  <c r="AW26" i="92"/>
  <c r="AE26" i="92"/>
  <c r="AV26" i="92"/>
  <c r="AD26" i="92"/>
  <c r="AU26" i="92"/>
  <c r="AC26" i="92"/>
  <c r="AT26" i="92"/>
  <c r="AB26" i="92"/>
  <c r="AS26" i="92"/>
  <c r="AA26" i="92"/>
  <c r="AR26" i="92"/>
  <c r="Z26" i="92"/>
  <c r="AQ26" i="92"/>
  <c r="Y26" i="92"/>
  <c r="AP26" i="92"/>
  <c r="X26" i="92"/>
  <c r="AO26" i="92"/>
  <c r="B26" i="92"/>
  <c r="AL25" i="92"/>
  <c r="BC25" i="92"/>
  <c r="AF25" i="92"/>
  <c r="AW25" i="92"/>
  <c r="AE25" i="92"/>
  <c r="AV25" i="92"/>
  <c r="AD25" i="92"/>
  <c r="AU25" i="92"/>
  <c r="AC25" i="92"/>
  <c r="AT25" i="92"/>
  <c r="AB25" i="92"/>
  <c r="AS25" i="92"/>
  <c r="AA25" i="92"/>
  <c r="AR25" i="92"/>
  <c r="Z25" i="92"/>
  <c r="AQ25" i="92"/>
  <c r="Y25" i="92"/>
  <c r="AP25" i="92"/>
  <c r="X25" i="92"/>
  <c r="AO25" i="92"/>
  <c r="N12" i="92"/>
  <c r="N14" i="92"/>
  <c r="N13" i="92"/>
  <c r="N25" i="92"/>
  <c r="L12" i="92"/>
  <c r="L14" i="92"/>
  <c r="L13" i="92"/>
  <c r="L25" i="92"/>
  <c r="AD6" i="92"/>
  <c r="AU6" i="92"/>
  <c r="AD7" i="92"/>
  <c r="AU7" i="92"/>
  <c r="AD8" i="92"/>
  <c r="AU8" i="92"/>
  <c r="AD9" i="92"/>
  <c r="AU9" i="92"/>
  <c r="AD10" i="92"/>
  <c r="AU10" i="92"/>
  <c r="AD11" i="92"/>
  <c r="AU11" i="92"/>
  <c r="AD12" i="92"/>
  <c r="AU12" i="92"/>
  <c r="AD13" i="92"/>
  <c r="AU13" i="92"/>
  <c r="AD14" i="92"/>
  <c r="AU14" i="92"/>
  <c r="AD15" i="92"/>
  <c r="AU15" i="92"/>
  <c r="AD16" i="92"/>
  <c r="AU16" i="92"/>
  <c r="AD17" i="92"/>
  <c r="AU17" i="92"/>
  <c r="AD18" i="92"/>
  <c r="AU18" i="92"/>
  <c r="AD19" i="92"/>
  <c r="AU19" i="92"/>
  <c r="AD20" i="92"/>
  <c r="AU20" i="92"/>
  <c r="AD21" i="92"/>
  <c r="AU21" i="92"/>
  <c r="AD22" i="92"/>
  <c r="AU22" i="92"/>
  <c r="AD23" i="92"/>
  <c r="AU23" i="92"/>
  <c r="AD24" i="92"/>
  <c r="AU24" i="92"/>
  <c r="J12" i="92"/>
  <c r="AF6" i="92"/>
  <c r="AW6" i="92"/>
  <c r="AF7" i="92"/>
  <c r="AW7" i="92"/>
  <c r="AF8" i="92"/>
  <c r="AW8" i="92"/>
  <c r="AF9" i="92"/>
  <c r="AW9" i="92"/>
  <c r="AF10" i="92"/>
  <c r="AW10" i="92"/>
  <c r="AF11" i="92"/>
  <c r="AW11" i="92"/>
  <c r="AF12" i="92"/>
  <c r="AW12" i="92"/>
  <c r="AF13" i="92"/>
  <c r="AW13" i="92"/>
  <c r="AF14" i="92"/>
  <c r="AW14" i="92"/>
  <c r="AF15" i="92"/>
  <c r="AW15" i="92"/>
  <c r="AF16" i="92"/>
  <c r="AW16" i="92"/>
  <c r="AF17" i="92"/>
  <c r="AW17" i="92"/>
  <c r="AF18" i="92"/>
  <c r="AW18" i="92"/>
  <c r="AF19" i="92"/>
  <c r="AW19" i="92"/>
  <c r="AF20" i="92"/>
  <c r="AW20" i="92"/>
  <c r="AF21" i="92"/>
  <c r="AW21" i="92"/>
  <c r="AF22" i="92"/>
  <c r="AW22" i="92"/>
  <c r="AF23" i="92"/>
  <c r="AW23" i="92"/>
  <c r="AF24" i="92"/>
  <c r="AW24" i="92"/>
  <c r="J14" i="92"/>
  <c r="AE6" i="92"/>
  <c r="AV6" i="92"/>
  <c r="AE7" i="92"/>
  <c r="AV7" i="92"/>
  <c r="AE8" i="92"/>
  <c r="AV8" i="92"/>
  <c r="AE9" i="92"/>
  <c r="AV9" i="92"/>
  <c r="AE10" i="92"/>
  <c r="AV10" i="92"/>
  <c r="AE11" i="92"/>
  <c r="AV11" i="92"/>
  <c r="AE12" i="92"/>
  <c r="AV12" i="92"/>
  <c r="AE13" i="92"/>
  <c r="AV13" i="92"/>
  <c r="AE14" i="92"/>
  <c r="AV14" i="92"/>
  <c r="AE15" i="92"/>
  <c r="AV15" i="92"/>
  <c r="AE16" i="92"/>
  <c r="AV16" i="92"/>
  <c r="AE17" i="92"/>
  <c r="AV17" i="92"/>
  <c r="AE18" i="92"/>
  <c r="AV18" i="92"/>
  <c r="AE19" i="92"/>
  <c r="AV19" i="92"/>
  <c r="AE20" i="92"/>
  <c r="AV20" i="92"/>
  <c r="AE21" i="92"/>
  <c r="AV21" i="92"/>
  <c r="AE22" i="92"/>
  <c r="AV22" i="92"/>
  <c r="AE23" i="92"/>
  <c r="AV23" i="92"/>
  <c r="AE24" i="92"/>
  <c r="AV24" i="92"/>
  <c r="J13" i="92"/>
  <c r="J25" i="92"/>
  <c r="B25" i="92"/>
  <c r="AL24" i="92"/>
  <c r="BC24" i="92"/>
  <c r="AC24" i="92"/>
  <c r="AT24" i="92"/>
  <c r="AB24" i="92"/>
  <c r="AS24" i="92"/>
  <c r="AA24" i="92"/>
  <c r="AR24" i="92"/>
  <c r="Z24" i="92"/>
  <c r="AQ24" i="92"/>
  <c r="Y24" i="92"/>
  <c r="AP24" i="92"/>
  <c r="X24" i="92"/>
  <c r="AO24" i="92"/>
  <c r="N10" i="92"/>
  <c r="N11" i="92"/>
  <c r="N24" i="92"/>
  <c r="L10" i="92"/>
  <c r="L11" i="92"/>
  <c r="L24" i="92"/>
  <c r="AB6" i="92"/>
  <c r="AS6" i="92"/>
  <c r="AB7" i="92"/>
  <c r="AS7" i="92"/>
  <c r="AB8" i="92"/>
  <c r="AS8" i="92"/>
  <c r="AB9" i="92"/>
  <c r="AS9" i="92"/>
  <c r="AB10" i="92"/>
  <c r="AS10" i="92"/>
  <c r="AB11" i="92"/>
  <c r="AS11" i="92"/>
  <c r="AB12" i="92"/>
  <c r="AS12" i="92"/>
  <c r="AB13" i="92"/>
  <c r="AS13" i="92"/>
  <c r="AB14" i="92"/>
  <c r="AS14" i="92"/>
  <c r="AB15" i="92"/>
  <c r="AS15" i="92"/>
  <c r="AB16" i="92"/>
  <c r="AS16" i="92"/>
  <c r="AB17" i="92"/>
  <c r="AS17" i="92"/>
  <c r="AB18" i="92"/>
  <c r="AS18" i="92"/>
  <c r="AB19" i="92"/>
  <c r="AS19" i="92"/>
  <c r="AB20" i="92"/>
  <c r="AS20" i="92"/>
  <c r="AB21" i="92"/>
  <c r="AS21" i="92"/>
  <c r="AB22" i="92"/>
  <c r="AS22" i="92"/>
  <c r="AB23" i="92"/>
  <c r="AS23" i="92"/>
  <c r="J10" i="92"/>
  <c r="AC6" i="92"/>
  <c r="AT6" i="92"/>
  <c r="AC7" i="92"/>
  <c r="AT7" i="92"/>
  <c r="AC8" i="92"/>
  <c r="AT8" i="92"/>
  <c r="AC9" i="92"/>
  <c r="AT9" i="92"/>
  <c r="AC10" i="92"/>
  <c r="AT10" i="92"/>
  <c r="AC11" i="92"/>
  <c r="AT11" i="92"/>
  <c r="AC12" i="92"/>
  <c r="AT12" i="92"/>
  <c r="AC13" i="92"/>
  <c r="AT13" i="92"/>
  <c r="AC14" i="92"/>
  <c r="AT14" i="92"/>
  <c r="AC15" i="92"/>
  <c r="AT15" i="92"/>
  <c r="AC16" i="92"/>
  <c r="AT16" i="92"/>
  <c r="AC17" i="92"/>
  <c r="AT17" i="92"/>
  <c r="AC18" i="92"/>
  <c r="AT18" i="92"/>
  <c r="AC19" i="92"/>
  <c r="AT19" i="92"/>
  <c r="AC20" i="92"/>
  <c r="AT20" i="92"/>
  <c r="AC21" i="92"/>
  <c r="AT21" i="92"/>
  <c r="AC22" i="92"/>
  <c r="AT22" i="92"/>
  <c r="AC23" i="92"/>
  <c r="AT23" i="92"/>
  <c r="J11" i="92"/>
  <c r="J24" i="92"/>
  <c r="B24" i="92"/>
  <c r="AL23" i="92"/>
  <c r="BC23" i="92"/>
  <c r="AA23" i="92"/>
  <c r="AR23" i="92"/>
  <c r="Z23" i="92"/>
  <c r="AQ23" i="92"/>
  <c r="Y23" i="92"/>
  <c r="AP23" i="92"/>
  <c r="X23" i="92"/>
  <c r="AO23" i="92"/>
  <c r="B23" i="92"/>
  <c r="AL22" i="92"/>
  <c r="BC22" i="92"/>
  <c r="AA22" i="92"/>
  <c r="AR22" i="92"/>
  <c r="Z22" i="92"/>
  <c r="AQ22" i="92"/>
  <c r="Y22" i="92"/>
  <c r="AP22" i="92"/>
  <c r="X22" i="92"/>
  <c r="AO22" i="92"/>
  <c r="B22" i="92"/>
  <c r="AL21" i="92"/>
  <c r="BC21" i="92"/>
  <c r="AA21" i="92"/>
  <c r="AR21" i="92"/>
  <c r="Z21" i="92"/>
  <c r="AQ21" i="92"/>
  <c r="Y21" i="92"/>
  <c r="AP21" i="92"/>
  <c r="X21" i="92"/>
  <c r="AO21" i="92"/>
  <c r="B21" i="92"/>
  <c r="AL20" i="92"/>
  <c r="BC20" i="92"/>
  <c r="AA20" i="92"/>
  <c r="AR20" i="92"/>
  <c r="Z20" i="92"/>
  <c r="AQ20" i="92"/>
  <c r="Y20" i="92"/>
  <c r="AP20" i="92"/>
  <c r="X20" i="92"/>
  <c r="AO20" i="92"/>
  <c r="N20" i="92"/>
  <c r="L20" i="92"/>
  <c r="AL6" i="92"/>
  <c r="BC6" i="92"/>
  <c r="AL7" i="92"/>
  <c r="BC7" i="92"/>
  <c r="AL8" i="92"/>
  <c r="BC8" i="92"/>
  <c r="AL9" i="92"/>
  <c r="BC9" i="92"/>
  <c r="AL10" i="92"/>
  <c r="BC10" i="92"/>
  <c r="AL11" i="92"/>
  <c r="BC11" i="92"/>
  <c r="AL12" i="92"/>
  <c r="BC12" i="92"/>
  <c r="AL13" i="92"/>
  <c r="BC13" i="92"/>
  <c r="AL14" i="92"/>
  <c r="BC14" i="92"/>
  <c r="AL15" i="92"/>
  <c r="BC15" i="92"/>
  <c r="AL16" i="92"/>
  <c r="BC16" i="92"/>
  <c r="AL17" i="92"/>
  <c r="BC17" i="92"/>
  <c r="AL18" i="92"/>
  <c r="BC18" i="92"/>
  <c r="AL19" i="92"/>
  <c r="BC19" i="92"/>
  <c r="J20" i="92"/>
  <c r="B20" i="92"/>
  <c r="AA19" i="92"/>
  <c r="AR19" i="92"/>
  <c r="Z19" i="92"/>
  <c r="AQ19" i="92"/>
  <c r="Y19" i="92"/>
  <c r="AP19" i="92"/>
  <c r="X19" i="92"/>
  <c r="AO19" i="92"/>
  <c r="B19" i="92"/>
  <c r="AA18" i="92"/>
  <c r="AR18" i="92"/>
  <c r="Z18" i="92"/>
  <c r="AQ18" i="92"/>
  <c r="Y18" i="92"/>
  <c r="AP18" i="92"/>
  <c r="X18" i="92"/>
  <c r="AO18" i="92"/>
  <c r="B18" i="92"/>
  <c r="AA17" i="92"/>
  <c r="AR17" i="92"/>
  <c r="Z17" i="92"/>
  <c r="AQ17" i="92"/>
  <c r="Y17" i="92"/>
  <c r="AP17" i="92"/>
  <c r="X17" i="92"/>
  <c r="AO17" i="92"/>
  <c r="B17" i="92"/>
  <c r="AA16" i="92"/>
  <c r="AR16" i="92"/>
  <c r="Z16" i="92"/>
  <c r="AQ16" i="92"/>
  <c r="Y16" i="92"/>
  <c r="AP16" i="92"/>
  <c r="X16" i="92"/>
  <c r="AO16" i="92"/>
  <c r="B16" i="92"/>
  <c r="AA15" i="92"/>
  <c r="AR15" i="92"/>
  <c r="Z15" i="92"/>
  <c r="AQ15" i="92"/>
  <c r="Y15" i="92"/>
  <c r="AP15" i="92"/>
  <c r="X15" i="92"/>
  <c r="AO15" i="92"/>
  <c r="B15" i="92"/>
  <c r="AA14" i="92"/>
  <c r="AR14" i="92"/>
  <c r="Z14" i="92"/>
  <c r="AQ14" i="92"/>
  <c r="Y14" i="92"/>
  <c r="AP14" i="92"/>
  <c r="X14" i="92"/>
  <c r="AO14" i="92"/>
  <c r="B14" i="92"/>
  <c r="AA13" i="92"/>
  <c r="AR13" i="92"/>
  <c r="Z13" i="92"/>
  <c r="AQ13" i="92"/>
  <c r="Y13" i="92"/>
  <c r="AP13" i="92"/>
  <c r="X13" i="92"/>
  <c r="AO13" i="92"/>
  <c r="B13" i="92"/>
  <c r="AA12" i="92"/>
  <c r="AR12" i="92"/>
  <c r="Z12" i="92"/>
  <c r="AQ12" i="92"/>
  <c r="Y12" i="92"/>
  <c r="AP12" i="92"/>
  <c r="X12" i="92"/>
  <c r="AO12" i="92"/>
  <c r="B12" i="92"/>
  <c r="AA11" i="92"/>
  <c r="AR11" i="92"/>
  <c r="Z11" i="92"/>
  <c r="AQ11" i="92"/>
  <c r="Y11" i="92"/>
  <c r="AP11" i="92"/>
  <c r="X11" i="92"/>
  <c r="AO11" i="92"/>
  <c r="B11" i="92"/>
  <c r="AA10" i="92"/>
  <c r="AR10" i="92"/>
  <c r="Z10" i="92"/>
  <c r="AQ10" i="92"/>
  <c r="Y10" i="92"/>
  <c r="AP10" i="92"/>
  <c r="X10" i="92"/>
  <c r="AO10" i="92"/>
  <c r="B10" i="92"/>
  <c r="AA9" i="92"/>
  <c r="AR9" i="92"/>
  <c r="Z9" i="92"/>
  <c r="AQ9" i="92"/>
  <c r="Y9" i="92"/>
  <c r="AP9" i="92"/>
  <c r="X9" i="92"/>
  <c r="AO9" i="92"/>
  <c r="N9" i="92"/>
  <c r="L9" i="92"/>
  <c r="AA6" i="92"/>
  <c r="AR6" i="92"/>
  <c r="AA7" i="92"/>
  <c r="AR7" i="92"/>
  <c r="AA8" i="92"/>
  <c r="AR8" i="92"/>
  <c r="J9" i="92"/>
  <c r="B9" i="92"/>
  <c r="Z8" i="92"/>
  <c r="AQ8" i="92"/>
  <c r="Y8" i="92"/>
  <c r="AP8" i="92"/>
  <c r="X8" i="92"/>
  <c r="AO8" i="92"/>
  <c r="N8" i="92"/>
  <c r="L8" i="92"/>
  <c r="Z6" i="92"/>
  <c r="AQ6" i="92"/>
  <c r="Z7" i="92"/>
  <c r="AQ7" i="92"/>
  <c r="J8" i="92"/>
  <c r="B8" i="92"/>
  <c r="Y7" i="92"/>
  <c r="AP7" i="92"/>
  <c r="X7" i="92"/>
  <c r="AO7" i="92"/>
  <c r="N7" i="92"/>
  <c r="L7" i="92"/>
  <c r="Y6" i="92"/>
  <c r="AP6" i="92"/>
  <c r="J7" i="92"/>
  <c r="B7" i="92"/>
  <c r="X6" i="92"/>
  <c r="AO6" i="92"/>
  <c r="N6" i="92"/>
  <c r="L6" i="92"/>
  <c r="J6" i="92"/>
  <c r="B6" i="92"/>
  <c r="N5" i="92"/>
  <c r="L5" i="92"/>
  <c r="J5" i="92"/>
  <c r="AP4" i="92"/>
  <c r="AQ4" i="92"/>
  <c r="AR4" i="92"/>
  <c r="AS4" i="92"/>
  <c r="AT4" i="92"/>
  <c r="AU4" i="92"/>
  <c r="AV4" i="92"/>
  <c r="AW4" i="92"/>
  <c r="AX4" i="92"/>
  <c r="AY4" i="92"/>
  <c r="AZ4" i="92"/>
  <c r="BA4" i="92"/>
  <c r="BB4" i="92"/>
  <c r="BC4" i="92"/>
  <c r="F6" i="38"/>
  <c r="Y72" i="38"/>
  <c r="Z72" i="38"/>
  <c r="AA72" i="38"/>
  <c r="AB72" i="38"/>
  <c r="AC72" i="38"/>
  <c r="AD72" i="38"/>
  <c r="AE72" i="38"/>
  <c r="AF72" i="38"/>
  <c r="AG72" i="38"/>
  <c r="AG74" i="38"/>
  <c r="AX74" i="38"/>
  <c r="AG87" i="38"/>
  <c r="AX87" i="38"/>
  <c r="AG88" i="38"/>
  <c r="AX88" i="38"/>
  <c r="AG89" i="38"/>
  <c r="AX89" i="38"/>
  <c r="AG75" i="38"/>
  <c r="AX75" i="38"/>
  <c r="AG76" i="38"/>
  <c r="AX76" i="38"/>
  <c r="AG77" i="38"/>
  <c r="AX77" i="38"/>
  <c r="AG78" i="38"/>
  <c r="AX78" i="38"/>
  <c r="AG79" i="38"/>
  <c r="AX79" i="38"/>
  <c r="AG80" i="38"/>
  <c r="AX80" i="38"/>
  <c r="AG81" i="38"/>
  <c r="AX81" i="38"/>
  <c r="AG82" i="38"/>
  <c r="AX82" i="38"/>
  <c r="AG83" i="38"/>
  <c r="AX83" i="38"/>
  <c r="AG84" i="38"/>
  <c r="AX84" i="38"/>
  <c r="AG85" i="38"/>
  <c r="AX85" i="38"/>
  <c r="AG86" i="38"/>
  <c r="AX86" i="38"/>
  <c r="AG90" i="38"/>
  <c r="AX90" i="38"/>
  <c r="AG91" i="38"/>
  <c r="AX91" i="38"/>
  <c r="AG92" i="38"/>
  <c r="AX92" i="38"/>
  <c r="AG93" i="38"/>
  <c r="AX93" i="38"/>
  <c r="AG94" i="38"/>
  <c r="AX94" i="38"/>
  <c r="AG95" i="38"/>
  <c r="AX95" i="38"/>
  <c r="AG96" i="38"/>
  <c r="AX96" i="38"/>
  <c r="AG97" i="38"/>
  <c r="AX97" i="38"/>
  <c r="AG98" i="38"/>
  <c r="AX98" i="38"/>
  <c r="AG99" i="38"/>
  <c r="AX99" i="38"/>
  <c r="AG100" i="38"/>
  <c r="AX100" i="38"/>
  <c r="AG101" i="38"/>
  <c r="AX101" i="38"/>
  <c r="AG102" i="38"/>
  <c r="AX102" i="38"/>
  <c r="AG103" i="38"/>
  <c r="AX103" i="38"/>
  <c r="N15" i="38"/>
  <c r="B11" i="91"/>
  <c r="B12" i="91"/>
  <c r="B13" i="91"/>
  <c r="B14" i="91"/>
  <c r="B15" i="91"/>
  <c r="B16" i="91"/>
  <c r="B17" i="91"/>
  <c r="B18" i="91"/>
  <c r="B19" i="91"/>
  <c r="B20" i="91"/>
  <c r="B21" i="91"/>
  <c r="B22" i="91"/>
  <c r="B23" i="91"/>
  <c r="B24" i="91"/>
  <c r="B25" i="91"/>
  <c r="B26" i="91"/>
  <c r="B27" i="91"/>
  <c r="B28" i="91"/>
  <c r="B11" i="38"/>
  <c r="B12" i="38"/>
  <c r="B13" i="38"/>
  <c r="B14" i="38"/>
  <c r="B15" i="38"/>
  <c r="B16" i="38"/>
  <c r="B17" i="38"/>
  <c r="B18" i="38"/>
  <c r="B19" i="38"/>
  <c r="B20" i="38"/>
  <c r="B21" i="38"/>
  <c r="B22" i="38"/>
  <c r="B23" i="38"/>
  <c r="B24" i="38"/>
  <c r="B25" i="38"/>
  <c r="B26" i="38"/>
  <c r="B27" i="38"/>
  <c r="B28" i="38"/>
  <c r="AL103" i="91"/>
  <c r="BC103" i="91"/>
  <c r="AK103" i="91"/>
  <c r="BB103" i="91"/>
  <c r="AJ103" i="91"/>
  <c r="BA103" i="91"/>
  <c r="AI103" i="91"/>
  <c r="AZ103" i="91"/>
  <c r="AH103" i="91"/>
  <c r="AY103" i="91"/>
  <c r="AG103" i="91"/>
  <c r="AX103" i="91"/>
  <c r="AF103" i="91"/>
  <c r="AW103" i="91"/>
  <c r="AE103" i="91"/>
  <c r="AV103" i="91"/>
  <c r="AD103" i="91"/>
  <c r="AU103" i="91"/>
  <c r="AC103" i="91"/>
  <c r="AT103" i="91"/>
  <c r="AB103" i="91"/>
  <c r="AS103" i="91"/>
  <c r="AA103" i="91"/>
  <c r="AR103" i="91"/>
  <c r="Z103" i="91"/>
  <c r="AQ103" i="91"/>
  <c r="Y103" i="91"/>
  <c r="AP103" i="91"/>
  <c r="X103" i="91"/>
  <c r="AO103" i="91"/>
  <c r="AL102" i="91"/>
  <c r="BC102" i="91"/>
  <c r="AK102" i="91"/>
  <c r="BB102" i="91"/>
  <c r="AJ102" i="91"/>
  <c r="BA102" i="91"/>
  <c r="AI102" i="91"/>
  <c r="AZ102" i="91"/>
  <c r="AH102" i="91"/>
  <c r="AY102" i="91"/>
  <c r="AG102" i="91"/>
  <c r="AX102" i="91"/>
  <c r="AF102" i="91"/>
  <c r="AW102" i="91"/>
  <c r="AE102" i="91"/>
  <c r="AV102" i="91"/>
  <c r="AD102" i="91"/>
  <c r="AU102" i="91"/>
  <c r="AC102" i="91"/>
  <c r="AT102" i="91"/>
  <c r="AB102" i="91"/>
  <c r="AS102" i="91"/>
  <c r="AA102" i="91"/>
  <c r="AR102" i="91"/>
  <c r="Z102" i="91"/>
  <c r="AQ102" i="91"/>
  <c r="Y102" i="91"/>
  <c r="AP102" i="91"/>
  <c r="X102" i="91"/>
  <c r="AO102" i="91"/>
  <c r="AL101" i="91"/>
  <c r="BC101" i="91"/>
  <c r="AK101" i="91"/>
  <c r="BB101" i="91"/>
  <c r="AJ101" i="91"/>
  <c r="BA101" i="91"/>
  <c r="AI101" i="91"/>
  <c r="AZ101" i="91"/>
  <c r="AH101" i="91"/>
  <c r="AY101" i="91"/>
  <c r="AG101" i="91"/>
  <c r="AX101" i="91"/>
  <c r="AF101" i="91"/>
  <c r="AW101" i="91"/>
  <c r="AE101" i="91"/>
  <c r="AV101" i="91"/>
  <c r="AD101" i="91"/>
  <c r="AU101" i="91"/>
  <c r="AC101" i="91"/>
  <c r="AT101" i="91"/>
  <c r="AB101" i="91"/>
  <c r="AS101" i="91"/>
  <c r="AA101" i="91"/>
  <c r="AR101" i="91"/>
  <c r="Z101" i="91"/>
  <c r="AQ101" i="91"/>
  <c r="Y101" i="91"/>
  <c r="AP101" i="91"/>
  <c r="X101" i="91"/>
  <c r="AO101" i="91"/>
  <c r="AL100" i="91"/>
  <c r="BC100" i="91"/>
  <c r="AK100" i="91"/>
  <c r="BB100" i="91"/>
  <c r="AJ100" i="91"/>
  <c r="BA100" i="91"/>
  <c r="AI100" i="91"/>
  <c r="AZ100" i="91"/>
  <c r="AH100" i="91"/>
  <c r="AY100" i="91"/>
  <c r="AG100" i="91"/>
  <c r="AX100" i="91"/>
  <c r="AF100" i="91"/>
  <c r="AW100" i="91"/>
  <c r="AE100" i="91"/>
  <c r="AV100" i="91"/>
  <c r="AD100" i="91"/>
  <c r="AU100" i="91"/>
  <c r="AC100" i="91"/>
  <c r="AT100" i="91"/>
  <c r="AB100" i="91"/>
  <c r="AS100" i="91"/>
  <c r="AA100" i="91"/>
  <c r="AR100" i="91"/>
  <c r="Z100" i="91"/>
  <c r="AQ100" i="91"/>
  <c r="Y100" i="91"/>
  <c r="AP100" i="91"/>
  <c r="X100" i="91"/>
  <c r="AO100" i="91"/>
  <c r="AL99" i="91"/>
  <c r="BC99" i="91"/>
  <c r="AK99" i="91"/>
  <c r="BB99" i="91"/>
  <c r="AJ99" i="91"/>
  <c r="BA99" i="91"/>
  <c r="AI99" i="91"/>
  <c r="AZ99" i="91"/>
  <c r="AH99" i="91"/>
  <c r="AY99" i="91"/>
  <c r="AG99" i="91"/>
  <c r="AX99" i="91"/>
  <c r="AF99" i="91"/>
  <c r="AW99" i="91"/>
  <c r="AE99" i="91"/>
  <c r="AV99" i="91"/>
  <c r="AD99" i="91"/>
  <c r="AU99" i="91"/>
  <c r="AC99" i="91"/>
  <c r="AT99" i="91"/>
  <c r="AB99" i="91"/>
  <c r="AS99" i="91"/>
  <c r="AA99" i="91"/>
  <c r="AR99" i="91"/>
  <c r="Z99" i="91"/>
  <c r="AQ99" i="91"/>
  <c r="Y99" i="91"/>
  <c r="AP99" i="91"/>
  <c r="X99" i="91"/>
  <c r="AO99" i="91"/>
  <c r="AL98" i="91"/>
  <c r="BC98" i="91"/>
  <c r="AK98" i="91"/>
  <c r="BB98" i="91"/>
  <c r="AJ98" i="91"/>
  <c r="BA98" i="91"/>
  <c r="AI98" i="91"/>
  <c r="AZ98" i="91"/>
  <c r="AH98" i="91"/>
  <c r="AY98" i="91"/>
  <c r="AG98" i="91"/>
  <c r="AX98" i="91"/>
  <c r="AF98" i="91"/>
  <c r="AW98" i="91"/>
  <c r="AE98" i="91"/>
  <c r="AV98" i="91"/>
  <c r="AD98" i="91"/>
  <c r="AU98" i="91"/>
  <c r="AC98" i="91"/>
  <c r="AT98" i="91"/>
  <c r="AB98" i="91"/>
  <c r="AS98" i="91"/>
  <c r="AA98" i="91"/>
  <c r="AR98" i="91"/>
  <c r="Z98" i="91"/>
  <c r="AQ98" i="91"/>
  <c r="Y98" i="91"/>
  <c r="AP98" i="91"/>
  <c r="X98" i="91"/>
  <c r="AO98" i="91"/>
  <c r="AL97" i="91"/>
  <c r="BC97" i="91"/>
  <c r="AK97" i="91"/>
  <c r="BB97" i="91"/>
  <c r="AJ97" i="91"/>
  <c r="BA97" i="91"/>
  <c r="AI97" i="91"/>
  <c r="AZ97" i="91"/>
  <c r="AH97" i="91"/>
  <c r="AY97" i="91"/>
  <c r="AG97" i="91"/>
  <c r="AX97" i="91"/>
  <c r="AF97" i="91"/>
  <c r="AW97" i="91"/>
  <c r="AE97" i="91"/>
  <c r="AV97" i="91"/>
  <c r="AD97" i="91"/>
  <c r="AU97" i="91"/>
  <c r="AC97" i="91"/>
  <c r="AT97" i="91"/>
  <c r="AB97" i="91"/>
  <c r="AS97" i="91"/>
  <c r="AA97" i="91"/>
  <c r="AR97" i="91"/>
  <c r="Z97" i="91"/>
  <c r="AQ97" i="91"/>
  <c r="Y97" i="91"/>
  <c r="AP97" i="91"/>
  <c r="X97" i="91"/>
  <c r="AO97" i="91"/>
  <c r="Y72" i="91"/>
  <c r="Z72" i="91"/>
  <c r="AA72" i="91"/>
  <c r="AB72" i="91"/>
  <c r="AC72" i="91"/>
  <c r="AD72" i="91"/>
  <c r="AE72" i="91"/>
  <c r="AF72" i="91"/>
  <c r="AG72" i="91"/>
  <c r="AH72" i="91"/>
  <c r="AI72" i="91"/>
  <c r="AJ72" i="91"/>
  <c r="AK72" i="91"/>
  <c r="AL72" i="91"/>
  <c r="AL96" i="91"/>
  <c r="BC96" i="91"/>
  <c r="AK96" i="91"/>
  <c r="BB96" i="91"/>
  <c r="AJ96" i="91"/>
  <c r="BA96" i="91"/>
  <c r="AI96" i="91"/>
  <c r="AZ96" i="91"/>
  <c r="AH96" i="91"/>
  <c r="AY96" i="91"/>
  <c r="AG96" i="91"/>
  <c r="AX96" i="91"/>
  <c r="AF96" i="91"/>
  <c r="AW96" i="91"/>
  <c r="AE96" i="91"/>
  <c r="AV96" i="91"/>
  <c r="AD96" i="91"/>
  <c r="AU96" i="91"/>
  <c r="AC96" i="91"/>
  <c r="AT96" i="91"/>
  <c r="AB96" i="91"/>
  <c r="AS96" i="91"/>
  <c r="AA96" i="91"/>
  <c r="AR96" i="91"/>
  <c r="Z96" i="91"/>
  <c r="AQ96" i="91"/>
  <c r="Y96" i="91"/>
  <c r="AP96" i="91"/>
  <c r="X96" i="91"/>
  <c r="AO96" i="91"/>
  <c r="AL95" i="91"/>
  <c r="BC95" i="91"/>
  <c r="AK95" i="91"/>
  <c r="BB95" i="91"/>
  <c r="AJ95" i="91"/>
  <c r="BA95" i="91"/>
  <c r="AI95" i="91"/>
  <c r="AZ95" i="91"/>
  <c r="AH95" i="91"/>
  <c r="AY95" i="91"/>
  <c r="AG95" i="91"/>
  <c r="AX95" i="91"/>
  <c r="AF95" i="91"/>
  <c r="AW95" i="91"/>
  <c r="AE95" i="91"/>
  <c r="AV95" i="91"/>
  <c r="AD95" i="91"/>
  <c r="AU95" i="91"/>
  <c r="AC95" i="91"/>
  <c r="AT95" i="91"/>
  <c r="AB95" i="91"/>
  <c r="AS95" i="91"/>
  <c r="AA95" i="91"/>
  <c r="AR95" i="91"/>
  <c r="Z95" i="91"/>
  <c r="AQ95" i="91"/>
  <c r="Y95" i="91"/>
  <c r="AP95" i="91"/>
  <c r="X95" i="91"/>
  <c r="AO95" i="91"/>
  <c r="AL94" i="91"/>
  <c r="BC94" i="91"/>
  <c r="AK94" i="91"/>
  <c r="BB94" i="91"/>
  <c r="AJ94" i="91"/>
  <c r="BA94" i="91"/>
  <c r="AI94" i="91"/>
  <c r="AZ94" i="91"/>
  <c r="AH94" i="91"/>
  <c r="AY94" i="91"/>
  <c r="AG94" i="91"/>
  <c r="AX94" i="91"/>
  <c r="AF94" i="91"/>
  <c r="AW94" i="91"/>
  <c r="AE94" i="91"/>
  <c r="AV94" i="91"/>
  <c r="AD94" i="91"/>
  <c r="AU94" i="91"/>
  <c r="AC94" i="91"/>
  <c r="AT94" i="91"/>
  <c r="AB94" i="91"/>
  <c r="AS94" i="91"/>
  <c r="AA94" i="91"/>
  <c r="AR94" i="91"/>
  <c r="Z94" i="91"/>
  <c r="AQ94" i="91"/>
  <c r="Y94" i="91"/>
  <c r="AP94" i="91"/>
  <c r="X94" i="91"/>
  <c r="AO94" i="91"/>
  <c r="AL93" i="91"/>
  <c r="BC93" i="91"/>
  <c r="AK93" i="91"/>
  <c r="BB93" i="91"/>
  <c r="AJ93" i="91"/>
  <c r="BA93" i="91"/>
  <c r="AI93" i="91"/>
  <c r="AZ93" i="91"/>
  <c r="AH93" i="91"/>
  <c r="AY93" i="91"/>
  <c r="AG93" i="91"/>
  <c r="AX93" i="91"/>
  <c r="AF93" i="91"/>
  <c r="AW93" i="91"/>
  <c r="AE93" i="91"/>
  <c r="AV93" i="91"/>
  <c r="AD93" i="91"/>
  <c r="AU93" i="91"/>
  <c r="AC93" i="91"/>
  <c r="AT93" i="91"/>
  <c r="AB93" i="91"/>
  <c r="AS93" i="91"/>
  <c r="AA93" i="91"/>
  <c r="AR93" i="91"/>
  <c r="Z93" i="91"/>
  <c r="AQ93" i="91"/>
  <c r="Y93" i="91"/>
  <c r="AP93" i="91"/>
  <c r="X93" i="91"/>
  <c r="AO93" i="91"/>
  <c r="AL92" i="91"/>
  <c r="BC92" i="91"/>
  <c r="AK92" i="91"/>
  <c r="BB92" i="91"/>
  <c r="AJ92" i="91"/>
  <c r="BA92" i="91"/>
  <c r="AI92" i="91"/>
  <c r="AZ92" i="91"/>
  <c r="AH92" i="91"/>
  <c r="AY92" i="91"/>
  <c r="AG92" i="91"/>
  <c r="AX92" i="91"/>
  <c r="AF92" i="91"/>
  <c r="AW92" i="91"/>
  <c r="AE92" i="91"/>
  <c r="AV92" i="91"/>
  <c r="AD92" i="91"/>
  <c r="AU92" i="91"/>
  <c r="AC92" i="91"/>
  <c r="AT92" i="91"/>
  <c r="AB92" i="91"/>
  <c r="AS92" i="91"/>
  <c r="AA92" i="91"/>
  <c r="AR92" i="91"/>
  <c r="Z92" i="91"/>
  <c r="AQ92" i="91"/>
  <c r="Y92" i="91"/>
  <c r="AP92" i="91"/>
  <c r="X92" i="91"/>
  <c r="AO92" i="91"/>
  <c r="AL91" i="91"/>
  <c r="BC91" i="91"/>
  <c r="AK91" i="91"/>
  <c r="BB91" i="91"/>
  <c r="AJ91" i="91"/>
  <c r="BA91" i="91"/>
  <c r="AI91" i="91"/>
  <c r="AZ91" i="91"/>
  <c r="AH91" i="91"/>
  <c r="AY91" i="91"/>
  <c r="AG91" i="91"/>
  <c r="AX91" i="91"/>
  <c r="AF91" i="91"/>
  <c r="AW91" i="91"/>
  <c r="AE91" i="91"/>
  <c r="AV91" i="91"/>
  <c r="AD91" i="91"/>
  <c r="AU91" i="91"/>
  <c r="AC91" i="91"/>
  <c r="AT91" i="91"/>
  <c r="AB91" i="91"/>
  <c r="AS91" i="91"/>
  <c r="AA91" i="91"/>
  <c r="AR91" i="91"/>
  <c r="Z91" i="91"/>
  <c r="AQ91" i="91"/>
  <c r="Y91" i="91"/>
  <c r="AP91" i="91"/>
  <c r="X91" i="91"/>
  <c r="AO91" i="91"/>
  <c r="AL90" i="91"/>
  <c r="BC90" i="91"/>
  <c r="AK90" i="91"/>
  <c r="BB90" i="91"/>
  <c r="AJ90" i="91"/>
  <c r="BA90" i="91"/>
  <c r="AI90" i="91"/>
  <c r="AZ90" i="91"/>
  <c r="AH90" i="91"/>
  <c r="AY90" i="91"/>
  <c r="AG90" i="91"/>
  <c r="AX90" i="91"/>
  <c r="AF90" i="91"/>
  <c r="AW90" i="91"/>
  <c r="AE90" i="91"/>
  <c r="AV90" i="91"/>
  <c r="AD90" i="91"/>
  <c r="AU90" i="91"/>
  <c r="AC90" i="91"/>
  <c r="AT90" i="91"/>
  <c r="AB90" i="91"/>
  <c r="AS90" i="91"/>
  <c r="AA90" i="91"/>
  <c r="AR90" i="91"/>
  <c r="Z90" i="91"/>
  <c r="AQ90" i="91"/>
  <c r="Y90" i="91"/>
  <c r="AP90" i="91"/>
  <c r="X90" i="91"/>
  <c r="AO90" i="91"/>
  <c r="AL89" i="91"/>
  <c r="BC89" i="91"/>
  <c r="AK89" i="91"/>
  <c r="BB89" i="91"/>
  <c r="AJ89" i="91"/>
  <c r="BA89" i="91"/>
  <c r="AI89" i="91"/>
  <c r="AZ89" i="91"/>
  <c r="AH89" i="91"/>
  <c r="AY89" i="91"/>
  <c r="AG89" i="91"/>
  <c r="AX89" i="91"/>
  <c r="AF89" i="91"/>
  <c r="AW89" i="91"/>
  <c r="AE89" i="91"/>
  <c r="AV89" i="91"/>
  <c r="AD89" i="91"/>
  <c r="AU89" i="91"/>
  <c r="AC89" i="91"/>
  <c r="AT89" i="91"/>
  <c r="AB89" i="91"/>
  <c r="AS89" i="91"/>
  <c r="AA89" i="91"/>
  <c r="AR89" i="91"/>
  <c r="Z89" i="91"/>
  <c r="AQ89" i="91"/>
  <c r="Y89" i="91"/>
  <c r="AP89" i="91"/>
  <c r="X89" i="91"/>
  <c r="AO89" i="91"/>
  <c r="AL88" i="91"/>
  <c r="BC88" i="91"/>
  <c r="AK88" i="91"/>
  <c r="BB88" i="91"/>
  <c r="AJ88" i="91"/>
  <c r="BA88" i="91"/>
  <c r="AI88" i="91"/>
  <c r="AZ88" i="91"/>
  <c r="AH88" i="91"/>
  <c r="AY88" i="91"/>
  <c r="AG88" i="91"/>
  <c r="AX88" i="91"/>
  <c r="AF88" i="91"/>
  <c r="AW88" i="91"/>
  <c r="AE88" i="91"/>
  <c r="AV88" i="91"/>
  <c r="AD88" i="91"/>
  <c r="AU88" i="91"/>
  <c r="AC88" i="91"/>
  <c r="AT88" i="91"/>
  <c r="AB88" i="91"/>
  <c r="AS88" i="91"/>
  <c r="AA88" i="91"/>
  <c r="AR88" i="91"/>
  <c r="Z88" i="91"/>
  <c r="AQ88" i="91"/>
  <c r="Y88" i="91"/>
  <c r="AP88" i="91"/>
  <c r="X88" i="91"/>
  <c r="AO88" i="91"/>
  <c r="AL87" i="91"/>
  <c r="BC87" i="91"/>
  <c r="AK87" i="91"/>
  <c r="BB87" i="91"/>
  <c r="AJ87" i="91"/>
  <c r="BA87" i="91"/>
  <c r="AI87" i="91"/>
  <c r="AZ87" i="91"/>
  <c r="AH87" i="91"/>
  <c r="AY87" i="91"/>
  <c r="AG87" i="91"/>
  <c r="AX87" i="91"/>
  <c r="AF87" i="91"/>
  <c r="AW87" i="91"/>
  <c r="AE87" i="91"/>
  <c r="AV87" i="91"/>
  <c r="AD87" i="91"/>
  <c r="AU87" i="91"/>
  <c r="AC87" i="91"/>
  <c r="AT87" i="91"/>
  <c r="AB87" i="91"/>
  <c r="AS87" i="91"/>
  <c r="AA87" i="91"/>
  <c r="AR87" i="91"/>
  <c r="Z87" i="91"/>
  <c r="AQ87" i="91"/>
  <c r="Y87" i="91"/>
  <c r="AP87" i="91"/>
  <c r="X87" i="91"/>
  <c r="AO87" i="91"/>
  <c r="AL86" i="91"/>
  <c r="BC86" i="91"/>
  <c r="AK86" i="91"/>
  <c r="BB86" i="91"/>
  <c r="AJ86" i="91"/>
  <c r="BA86" i="91"/>
  <c r="AI86" i="91"/>
  <c r="AZ86" i="91"/>
  <c r="AH86" i="91"/>
  <c r="AY86" i="91"/>
  <c r="AG86" i="91"/>
  <c r="AX86" i="91"/>
  <c r="AF86" i="91"/>
  <c r="AW86" i="91"/>
  <c r="AE86" i="91"/>
  <c r="AV86" i="91"/>
  <c r="AD86" i="91"/>
  <c r="AU86" i="91"/>
  <c r="AC86" i="91"/>
  <c r="AT86" i="91"/>
  <c r="AB86" i="91"/>
  <c r="AS86" i="91"/>
  <c r="AA86" i="91"/>
  <c r="AR86" i="91"/>
  <c r="Z86" i="91"/>
  <c r="AQ86" i="91"/>
  <c r="Y86" i="91"/>
  <c r="AP86" i="91"/>
  <c r="X86" i="91"/>
  <c r="AO86" i="91"/>
  <c r="AL85" i="91"/>
  <c r="BC85" i="91"/>
  <c r="AK85" i="91"/>
  <c r="BB85" i="91"/>
  <c r="AJ85" i="91"/>
  <c r="BA85" i="91"/>
  <c r="AI85" i="91"/>
  <c r="AZ85" i="91"/>
  <c r="AH85" i="91"/>
  <c r="AY85" i="91"/>
  <c r="AG85" i="91"/>
  <c r="AX85" i="91"/>
  <c r="AF85" i="91"/>
  <c r="AW85" i="91"/>
  <c r="AE85" i="91"/>
  <c r="AV85" i="91"/>
  <c r="AD85" i="91"/>
  <c r="AU85" i="91"/>
  <c r="AC85" i="91"/>
  <c r="AT85" i="91"/>
  <c r="AB85" i="91"/>
  <c r="AS85" i="91"/>
  <c r="AA85" i="91"/>
  <c r="AR85" i="91"/>
  <c r="Z85" i="91"/>
  <c r="AQ85" i="91"/>
  <c r="Y85" i="91"/>
  <c r="AP85" i="91"/>
  <c r="X85" i="91"/>
  <c r="AO85" i="91"/>
  <c r="AL84" i="91"/>
  <c r="BC84" i="91"/>
  <c r="AK84" i="91"/>
  <c r="BB84" i="91"/>
  <c r="AJ84" i="91"/>
  <c r="BA84" i="91"/>
  <c r="AI84" i="91"/>
  <c r="AZ84" i="91"/>
  <c r="AH84" i="91"/>
  <c r="AY84" i="91"/>
  <c r="AG84" i="91"/>
  <c r="AX84" i="91"/>
  <c r="AF84" i="91"/>
  <c r="AW84" i="91"/>
  <c r="AE84" i="91"/>
  <c r="AV84" i="91"/>
  <c r="AD84" i="91"/>
  <c r="AU84" i="91"/>
  <c r="AC84" i="91"/>
  <c r="AT84" i="91"/>
  <c r="AB84" i="91"/>
  <c r="AS84" i="91"/>
  <c r="AA84" i="91"/>
  <c r="AR84" i="91"/>
  <c r="Z84" i="91"/>
  <c r="AQ84" i="91"/>
  <c r="Y84" i="91"/>
  <c r="AP84" i="91"/>
  <c r="X84" i="91"/>
  <c r="AO84" i="91"/>
  <c r="AL83" i="91"/>
  <c r="BC83" i="91"/>
  <c r="AK83" i="91"/>
  <c r="BB83" i="91"/>
  <c r="AJ83" i="91"/>
  <c r="BA83" i="91"/>
  <c r="AI83" i="91"/>
  <c r="AZ83" i="91"/>
  <c r="AH83" i="91"/>
  <c r="AY83" i="91"/>
  <c r="AG83" i="91"/>
  <c r="AX83" i="91"/>
  <c r="AF83" i="91"/>
  <c r="AW83" i="91"/>
  <c r="AE83" i="91"/>
  <c r="AV83" i="91"/>
  <c r="AD83" i="91"/>
  <c r="AU83" i="91"/>
  <c r="AC83" i="91"/>
  <c r="AT83" i="91"/>
  <c r="AB83" i="91"/>
  <c r="AS83" i="91"/>
  <c r="AA83" i="91"/>
  <c r="AR83" i="91"/>
  <c r="Z83" i="91"/>
  <c r="AQ83" i="91"/>
  <c r="Y83" i="91"/>
  <c r="AP83" i="91"/>
  <c r="X83" i="91"/>
  <c r="AO83" i="91"/>
  <c r="AL82" i="91"/>
  <c r="BC82" i="91"/>
  <c r="AK82" i="91"/>
  <c r="BB82" i="91"/>
  <c r="AJ82" i="91"/>
  <c r="BA82" i="91"/>
  <c r="AI82" i="91"/>
  <c r="AZ82" i="91"/>
  <c r="AH82" i="91"/>
  <c r="AY82" i="91"/>
  <c r="AG82" i="91"/>
  <c r="AX82" i="91"/>
  <c r="AF82" i="91"/>
  <c r="AW82" i="91"/>
  <c r="AE82" i="91"/>
  <c r="AV82" i="91"/>
  <c r="AD82" i="91"/>
  <c r="AU82" i="91"/>
  <c r="AC82" i="91"/>
  <c r="AT82" i="91"/>
  <c r="AB82" i="91"/>
  <c r="AS82" i="91"/>
  <c r="AA82" i="91"/>
  <c r="AR82" i="91"/>
  <c r="Z82" i="91"/>
  <c r="AQ82" i="91"/>
  <c r="Y82" i="91"/>
  <c r="AP82" i="91"/>
  <c r="X82" i="91"/>
  <c r="AO82" i="91"/>
  <c r="AL81" i="91"/>
  <c r="BC81" i="91"/>
  <c r="AK81" i="91"/>
  <c r="BB81" i="91"/>
  <c r="AJ81" i="91"/>
  <c r="BA81" i="91"/>
  <c r="AI81" i="91"/>
  <c r="AZ81" i="91"/>
  <c r="AH81" i="91"/>
  <c r="AY81" i="91"/>
  <c r="AG81" i="91"/>
  <c r="AX81" i="91"/>
  <c r="AF81" i="91"/>
  <c r="AW81" i="91"/>
  <c r="AE81" i="91"/>
  <c r="AV81" i="91"/>
  <c r="AD81" i="91"/>
  <c r="AU81" i="91"/>
  <c r="AC81" i="91"/>
  <c r="AT81" i="91"/>
  <c r="AB81" i="91"/>
  <c r="AS81" i="91"/>
  <c r="AA81" i="91"/>
  <c r="AR81" i="91"/>
  <c r="Z81" i="91"/>
  <c r="AQ81" i="91"/>
  <c r="Y81" i="91"/>
  <c r="AP81" i="91"/>
  <c r="X81" i="91"/>
  <c r="AO81" i="91"/>
  <c r="AL80" i="91"/>
  <c r="BC80" i="91"/>
  <c r="AK80" i="91"/>
  <c r="BB80" i="91"/>
  <c r="AJ80" i="91"/>
  <c r="BA80" i="91"/>
  <c r="AI80" i="91"/>
  <c r="AZ80" i="91"/>
  <c r="AH80" i="91"/>
  <c r="AY80" i="91"/>
  <c r="AG80" i="91"/>
  <c r="AX80" i="91"/>
  <c r="AF80" i="91"/>
  <c r="AW80" i="91"/>
  <c r="AE80" i="91"/>
  <c r="AV80" i="91"/>
  <c r="AD80" i="91"/>
  <c r="AU80" i="91"/>
  <c r="AC80" i="91"/>
  <c r="AT80" i="91"/>
  <c r="AB80" i="91"/>
  <c r="AS80" i="91"/>
  <c r="AA80" i="91"/>
  <c r="AR80" i="91"/>
  <c r="Z80" i="91"/>
  <c r="AQ80" i="91"/>
  <c r="Y80" i="91"/>
  <c r="AP80" i="91"/>
  <c r="X80" i="91"/>
  <c r="AO80" i="91"/>
  <c r="AL79" i="91"/>
  <c r="BC79" i="91"/>
  <c r="AK79" i="91"/>
  <c r="BB79" i="91"/>
  <c r="AJ79" i="91"/>
  <c r="BA79" i="91"/>
  <c r="AI79" i="91"/>
  <c r="AZ79" i="91"/>
  <c r="AH79" i="91"/>
  <c r="AY79" i="91"/>
  <c r="AG79" i="91"/>
  <c r="AX79" i="91"/>
  <c r="AF79" i="91"/>
  <c r="AW79" i="91"/>
  <c r="AE79" i="91"/>
  <c r="AV79" i="91"/>
  <c r="AD79" i="91"/>
  <c r="AU79" i="91"/>
  <c r="AC79" i="91"/>
  <c r="AT79" i="91"/>
  <c r="AB79" i="91"/>
  <c r="AS79" i="91"/>
  <c r="AA79" i="91"/>
  <c r="AR79" i="91"/>
  <c r="Z79" i="91"/>
  <c r="AQ79" i="91"/>
  <c r="Y79" i="91"/>
  <c r="AP79" i="91"/>
  <c r="X79" i="91"/>
  <c r="AO79" i="91"/>
  <c r="AL78" i="91"/>
  <c r="BC78" i="91"/>
  <c r="AK78" i="91"/>
  <c r="BB78" i="91"/>
  <c r="AJ78" i="91"/>
  <c r="BA78" i="91"/>
  <c r="AI78" i="91"/>
  <c r="AZ78" i="91"/>
  <c r="AH78" i="91"/>
  <c r="AY78" i="91"/>
  <c r="AG78" i="91"/>
  <c r="AX78" i="91"/>
  <c r="AF78" i="91"/>
  <c r="AW78" i="91"/>
  <c r="AE78" i="91"/>
  <c r="AV78" i="91"/>
  <c r="AD78" i="91"/>
  <c r="AU78" i="91"/>
  <c r="AC78" i="91"/>
  <c r="AT78" i="91"/>
  <c r="AB78" i="91"/>
  <c r="AS78" i="91"/>
  <c r="AA78" i="91"/>
  <c r="AR78" i="91"/>
  <c r="Z78" i="91"/>
  <c r="AQ78" i="91"/>
  <c r="Y78" i="91"/>
  <c r="AP78" i="91"/>
  <c r="X78" i="91"/>
  <c r="AO78" i="91"/>
  <c r="AL77" i="91"/>
  <c r="BC77" i="91"/>
  <c r="AK77" i="91"/>
  <c r="BB77" i="91"/>
  <c r="AJ77" i="91"/>
  <c r="BA77" i="91"/>
  <c r="AI77" i="91"/>
  <c r="AZ77" i="91"/>
  <c r="AH77" i="91"/>
  <c r="AY77" i="91"/>
  <c r="AG77" i="91"/>
  <c r="AX77" i="91"/>
  <c r="AF77" i="91"/>
  <c r="AW77" i="91"/>
  <c r="AE77" i="91"/>
  <c r="AV77" i="91"/>
  <c r="AD77" i="91"/>
  <c r="AU77" i="91"/>
  <c r="AC77" i="91"/>
  <c r="AT77" i="91"/>
  <c r="AB77" i="91"/>
  <c r="AS77" i="91"/>
  <c r="AA77" i="91"/>
  <c r="AR77" i="91"/>
  <c r="Z77" i="91"/>
  <c r="AQ77" i="91"/>
  <c r="Y77" i="91"/>
  <c r="AP77" i="91"/>
  <c r="X77" i="91"/>
  <c r="AO77" i="91"/>
  <c r="AL76" i="91"/>
  <c r="BC76" i="91"/>
  <c r="AK76" i="91"/>
  <c r="BB76" i="91"/>
  <c r="AJ76" i="91"/>
  <c r="BA76" i="91"/>
  <c r="AI76" i="91"/>
  <c r="AZ76" i="91"/>
  <c r="AH76" i="91"/>
  <c r="AY76" i="91"/>
  <c r="AG76" i="91"/>
  <c r="AX76" i="91"/>
  <c r="AF76" i="91"/>
  <c r="AW76" i="91"/>
  <c r="AE76" i="91"/>
  <c r="AV76" i="91"/>
  <c r="AD76" i="91"/>
  <c r="AU76" i="91"/>
  <c r="AC76" i="91"/>
  <c r="AT76" i="91"/>
  <c r="AB76" i="91"/>
  <c r="AS76" i="91"/>
  <c r="AA76" i="91"/>
  <c r="AR76" i="91"/>
  <c r="Z76" i="91"/>
  <c r="AQ76" i="91"/>
  <c r="Y76" i="91"/>
  <c r="AP76" i="91"/>
  <c r="X76" i="91"/>
  <c r="AO76" i="91"/>
  <c r="AL75" i="91"/>
  <c r="BC75" i="91"/>
  <c r="AK75" i="91"/>
  <c r="BB75" i="91"/>
  <c r="AJ75" i="91"/>
  <c r="BA75" i="91"/>
  <c r="AI75" i="91"/>
  <c r="AZ75" i="91"/>
  <c r="AH75" i="91"/>
  <c r="AY75" i="91"/>
  <c r="AG75" i="91"/>
  <c r="AX75" i="91"/>
  <c r="AF75" i="91"/>
  <c r="AW75" i="91"/>
  <c r="AE75" i="91"/>
  <c r="AV75" i="91"/>
  <c r="AD75" i="91"/>
  <c r="AU75" i="91"/>
  <c r="AC75" i="91"/>
  <c r="AT75" i="91"/>
  <c r="AB75" i="91"/>
  <c r="AS75" i="91"/>
  <c r="AA75" i="91"/>
  <c r="AR75" i="91"/>
  <c r="Z75" i="91"/>
  <c r="AQ75" i="91"/>
  <c r="Y75" i="91"/>
  <c r="AP75" i="91"/>
  <c r="X75" i="91"/>
  <c r="AO75" i="91"/>
  <c r="F6" i="91"/>
  <c r="AL74" i="91"/>
  <c r="BC74" i="91"/>
  <c r="AK74" i="91"/>
  <c r="BB74" i="91"/>
  <c r="AJ74" i="91"/>
  <c r="BA74" i="91"/>
  <c r="AI74" i="91"/>
  <c r="AZ74" i="91"/>
  <c r="AH74" i="91"/>
  <c r="AY74" i="91"/>
  <c r="AG74" i="91"/>
  <c r="AX74" i="91"/>
  <c r="AF74" i="91"/>
  <c r="AW74" i="91"/>
  <c r="AE74" i="91"/>
  <c r="AV74" i="91"/>
  <c r="AD74" i="91"/>
  <c r="AU74" i="91"/>
  <c r="AC74" i="91"/>
  <c r="AT74" i="91"/>
  <c r="AB74" i="91"/>
  <c r="AS74" i="91"/>
  <c r="AA74" i="91"/>
  <c r="AR74" i="91"/>
  <c r="Z74" i="91"/>
  <c r="AQ74" i="91"/>
  <c r="Y74" i="91"/>
  <c r="AP74" i="91"/>
  <c r="X74" i="91"/>
  <c r="AO74" i="91"/>
  <c r="AP72" i="91"/>
  <c r="AQ72" i="91"/>
  <c r="AR72" i="91"/>
  <c r="AS72" i="91"/>
  <c r="AT72" i="91"/>
  <c r="AU72" i="91"/>
  <c r="AV72" i="91"/>
  <c r="AW72" i="91"/>
  <c r="AX72" i="91"/>
  <c r="AY72" i="91"/>
  <c r="AZ72" i="91"/>
  <c r="BA72" i="91"/>
  <c r="BB72" i="91"/>
  <c r="BC72" i="91"/>
  <c r="AL69" i="91"/>
  <c r="BC69" i="91"/>
  <c r="AK69" i="91"/>
  <c r="BB69" i="91"/>
  <c r="AJ69" i="91"/>
  <c r="BA69" i="91"/>
  <c r="AI69" i="91"/>
  <c r="AZ69" i="91"/>
  <c r="AH69" i="91"/>
  <c r="AY69" i="91"/>
  <c r="AG69" i="91"/>
  <c r="AX69" i="91"/>
  <c r="AF69" i="91"/>
  <c r="AW69" i="91"/>
  <c r="AE69" i="91"/>
  <c r="AV69" i="91"/>
  <c r="AD69" i="91"/>
  <c r="AU69" i="91"/>
  <c r="AC69" i="91"/>
  <c r="AT69" i="91"/>
  <c r="AB69" i="91"/>
  <c r="AS69" i="91"/>
  <c r="AA69" i="91"/>
  <c r="AR69" i="91"/>
  <c r="Z69" i="91"/>
  <c r="AQ69" i="91"/>
  <c r="Y69" i="91"/>
  <c r="AP69" i="91"/>
  <c r="X69" i="91"/>
  <c r="AO69" i="91"/>
  <c r="AL68" i="91"/>
  <c r="BC68" i="91"/>
  <c r="AK68" i="91"/>
  <c r="BB68" i="91"/>
  <c r="AJ68" i="91"/>
  <c r="BA68" i="91"/>
  <c r="AI68" i="91"/>
  <c r="AZ68" i="91"/>
  <c r="AH68" i="91"/>
  <c r="AY68" i="91"/>
  <c r="AG68" i="91"/>
  <c r="AX68" i="91"/>
  <c r="AF68" i="91"/>
  <c r="AW68" i="91"/>
  <c r="AE68" i="91"/>
  <c r="AV68" i="91"/>
  <c r="AD68" i="91"/>
  <c r="AU68" i="91"/>
  <c r="AC68" i="91"/>
  <c r="AT68" i="91"/>
  <c r="AB68" i="91"/>
  <c r="AS68" i="91"/>
  <c r="AA68" i="91"/>
  <c r="AR68" i="91"/>
  <c r="Z68" i="91"/>
  <c r="AQ68" i="91"/>
  <c r="Y68" i="91"/>
  <c r="AP68" i="91"/>
  <c r="X68" i="91"/>
  <c r="AO68" i="91"/>
  <c r="AL67" i="91"/>
  <c r="BC67" i="91"/>
  <c r="AK67" i="91"/>
  <c r="BB67" i="91"/>
  <c r="AJ67" i="91"/>
  <c r="BA67" i="91"/>
  <c r="AI67" i="91"/>
  <c r="AZ67" i="91"/>
  <c r="AH67" i="91"/>
  <c r="AY67" i="91"/>
  <c r="AG67" i="91"/>
  <c r="AX67" i="91"/>
  <c r="AF67" i="91"/>
  <c r="AW67" i="91"/>
  <c r="AE67" i="91"/>
  <c r="AV67" i="91"/>
  <c r="AD67" i="91"/>
  <c r="AU67" i="91"/>
  <c r="AC67" i="91"/>
  <c r="AT67" i="91"/>
  <c r="AB67" i="91"/>
  <c r="AS67" i="91"/>
  <c r="AA67" i="91"/>
  <c r="AR67" i="91"/>
  <c r="Z67" i="91"/>
  <c r="AQ67" i="91"/>
  <c r="Y67" i="91"/>
  <c r="AP67" i="91"/>
  <c r="X67" i="91"/>
  <c r="AO67" i="91"/>
  <c r="AL66" i="91"/>
  <c r="BC66" i="91"/>
  <c r="AK66" i="91"/>
  <c r="BB66" i="91"/>
  <c r="AJ66" i="91"/>
  <c r="BA66" i="91"/>
  <c r="AI66" i="91"/>
  <c r="AZ66" i="91"/>
  <c r="AH66" i="91"/>
  <c r="AY66" i="91"/>
  <c r="AG66" i="91"/>
  <c r="AX66" i="91"/>
  <c r="AF66" i="91"/>
  <c r="AW66" i="91"/>
  <c r="AE66" i="91"/>
  <c r="AV66" i="91"/>
  <c r="AD66" i="91"/>
  <c r="AU66" i="91"/>
  <c r="AC66" i="91"/>
  <c r="AT66" i="91"/>
  <c r="AB66" i="91"/>
  <c r="AS66" i="91"/>
  <c r="AA66" i="91"/>
  <c r="AR66" i="91"/>
  <c r="Z66" i="91"/>
  <c r="AQ66" i="91"/>
  <c r="Y66" i="91"/>
  <c r="AP66" i="91"/>
  <c r="X66" i="91"/>
  <c r="AO66" i="91"/>
  <c r="AL65" i="91"/>
  <c r="BC65" i="91"/>
  <c r="AK65" i="91"/>
  <c r="BB65" i="91"/>
  <c r="AJ65" i="91"/>
  <c r="BA65" i="91"/>
  <c r="AI65" i="91"/>
  <c r="AZ65" i="91"/>
  <c r="AH65" i="91"/>
  <c r="AY65" i="91"/>
  <c r="AG65" i="91"/>
  <c r="AX65" i="91"/>
  <c r="AF65" i="91"/>
  <c r="AW65" i="91"/>
  <c r="AE65" i="91"/>
  <c r="AV65" i="91"/>
  <c r="AD65" i="91"/>
  <c r="AU65" i="91"/>
  <c r="AC65" i="91"/>
  <c r="AT65" i="91"/>
  <c r="AB65" i="91"/>
  <c r="AS65" i="91"/>
  <c r="AA65" i="91"/>
  <c r="AR65" i="91"/>
  <c r="Z65" i="91"/>
  <c r="AQ65" i="91"/>
  <c r="Y65" i="91"/>
  <c r="AP65" i="91"/>
  <c r="X65" i="91"/>
  <c r="AO65" i="91"/>
  <c r="AL64" i="91"/>
  <c r="BC64" i="91"/>
  <c r="AK64" i="91"/>
  <c r="BB64" i="91"/>
  <c r="AJ64" i="91"/>
  <c r="BA64" i="91"/>
  <c r="AI64" i="91"/>
  <c r="AZ64" i="91"/>
  <c r="AH64" i="91"/>
  <c r="AY64" i="91"/>
  <c r="AG64" i="91"/>
  <c r="AX64" i="91"/>
  <c r="AF64" i="91"/>
  <c r="AW64" i="91"/>
  <c r="AE64" i="91"/>
  <c r="AV64" i="91"/>
  <c r="AD64" i="91"/>
  <c r="AU64" i="91"/>
  <c r="AC64" i="91"/>
  <c r="AT64" i="91"/>
  <c r="AB64" i="91"/>
  <c r="AS64" i="91"/>
  <c r="AA64" i="91"/>
  <c r="AR64" i="91"/>
  <c r="Z64" i="91"/>
  <c r="AQ64" i="91"/>
  <c r="Y64" i="91"/>
  <c r="AP64" i="91"/>
  <c r="X64" i="91"/>
  <c r="AO64" i="91"/>
  <c r="AL63" i="91"/>
  <c r="BC63" i="91"/>
  <c r="AK63" i="91"/>
  <c r="BB63" i="91"/>
  <c r="AJ63" i="91"/>
  <c r="BA63" i="91"/>
  <c r="AI63" i="91"/>
  <c r="AZ63" i="91"/>
  <c r="AH63" i="91"/>
  <c r="AY63" i="91"/>
  <c r="AG63" i="91"/>
  <c r="AX63" i="91"/>
  <c r="AF63" i="91"/>
  <c r="AW63" i="91"/>
  <c r="AE63" i="91"/>
  <c r="AV63" i="91"/>
  <c r="AD63" i="91"/>
  <c r="AU63" i="91"/>
  <c r="AC63" i="91"/>
  <c r="AT63" i="91"/>
  <c r="AB63" i="91"/>
  <c r="AS63" i="91"/>
  <c r="AA63" i="91"/>
  <c r="AR63" i="91"/>
  <c r="Z63" i="91"/>
  <c r="AQ63" i="91"/>
  <c r="Y63" i="91"/>
  <c r="AP63" i="91"/>
  <c r="X63" i="91"/>
  <c r="AO63" i="91"/>
  <c r="Y38" i="91"/>
  <c r="Z38" i="91"/>
  <c r="AA38" i="91"/>
  <c r="AB38" i="91"/>
  <c r="AC38" i="91"/>
  <c r="AD38" i="91"/>
  <c r="AE38" i="91"/>
  <c r="AF38" i="91"/>
  <c r="AG38" i="91"/>
  <c r="AH38" i="91"/>
  <c r="AI38" i="91"/>
  <c r="AJ38" i="91"/>
  <c r="AK38" i="91"/>
  <c r="AL38" i="91"/>
  <c r="AL62" i="91"/>
  <c r="BC62" i="91"/>
  <c r="AK62" i="91"/>
  <c r="BB62" i="91"/>
  <c r="AJ62" i="91"/>
  <c r="BA62" i="91"/>
  <c r="AI62" i="91"/>
  <c r="AZ62" i="91"/>
  <c r="AH62" i="91"/>
  <c r="AY62" i="91"/>
  <c r="AG62" i="91"/>
  <c r="AX62" i="91"/>
  <c r="AF62" i="91"/>
  <c r="AW62" i="91"/>
  <c r="AE62" i="91"/>
  <c r="AV62" i="91"/>
  <c r="AD62" i="91"/>
  <c r="AU62" i="91"/>
  <c r="AC62" i="91"/>
  <c r="AT62" i="91"/>
  <c r="AB62" i="91"/>
  <c r="AS62" i="91"/>
  <c r="AA62" i="91"/>
  <c r="AR62" i="91"/>
  <c r="Z62" i="91"/>
  <c r="AQ62" i="91"/>
  <c r="Y62" i="91"/>
  <c r="AP62" i="91"/>
  <c r="X62" i="91"/>
  <c r="AO62" i="91"/>
  <c r="AL61" i="91"/>
  <c r="BC61" i="91"/>
  <c r="AK61" i="91"/>
  <c r="BB61" i="91"/>
  <c r="AJ61" i="91"/>
  <c r="BA61" i="91"/>
  <c r="AI61" i="91"/>
  <c r="AZ61" i="91"/>
  <c r="AH61" i="91"/>
  <c r="AY61" i="91"/>
  <c r="AG61" i="91"/>
  <c r="AX61" i="91"/>
  <c r="AF61" i="91"/>
  <c r="AW61" i="91"/>
  <c r="AE61" i="91"/>
  <c r="AV61" i="91"/>
  <c r="AD61" i="91"/>
  <c r="AU61" i="91"/>
  <c r="AC61" i="91"/>
  <c r="AT61" i="91"/>
  <c r="AB61" i="91"/>
  <c r="AS61" i="91"/>
  <c r="AA61" i="91"/>
  <c r="AR61" i="91"/>
  <c r="Z61" i="91"/>
  <c r="AQ61" i="91"/>
  <c r="Y61" i="91"/>
  <c r="AP61" i="91"/>
  <c r="X61" i="91"/>
  <c r="AO61" i="91"/>
  <c r="AL60" i="91"/>
  <c r="BC60" i="91"/>
  <c r="AK60" i="91"/>
  <c r="BB60" i="91"/>
  <c r="AJ60" i="91"/>
  <c r="BA60" i="91"/>
  <c r="AI60" i="91"/>
  <c r="AZ60" i="91"/>
  <c r="AH60" i="91"/>
  <c r="AY60" i="91"/>
  <c r="AG60" i="91"/>
  <c r="AX60" i="91"/>
  <c r="AF60" i="91"/>
  <c r="AW60" i="91"/>
  <c r="AE60" i="91"/>
  <c r="AV60" i="91"/>
  <c r="AD60" i="91"/>
  <c r="AU60" i="91"/>
  <c r="AC60" i="91"/>
  <c r="AT60" i="91"/>
  <c r="AB60" i="91"/>
  <c r="AS60" i="91"/>
  <c r="AA60" i="91"/>
  <c r="AR60" i="91"/>
  <c r="Z60" i="91"/>
  <c r="AQ60" i="91"/>
  <c r="Y60" i="91"/>
  <c r="AP60" i="91"/>
  <c r="X60" i="91"/>
  <c r="AO60" i="91"/>
  <c r="AL59" i="91"/>
  <c r="BC59" i="91"/>
  <c r="AK59" i="91"/>
  <c r="BB59" i="91"/>
  <c r="AJ59" i="91"/>
  <c r="BA59" i="91"/>
  <c r="AI59" i="91"/>
  <c r="AZ59" i="91"/>
  <c r="AH59" i="91"/>
  <c r="AY59" i="91"/>
  <c r="AG59" i="91"/>
  <c r="AX59" i="91"/>
  <c r="AF59" i="91"/>
  <c r="AW59" i="91"/>
  <c r="AE59" i="91"/>
  <c r="AV59" i="91"/>
  <c r="AD59" i="91"/>
  <c r="AU59" i="91"/>
  <c r="AC59" i="91"/>
  <c r="AT59" i="91"/>
  <c r="AB59" i="91"/>
  <c r="AS59" i="91"/>
  <c r="AA59" i="91"/>
  <c r="AR59" i="91"/>
  <c r="Z59" i="91"/>
  <c r="AQ59" i="91"/>
  <c r="Y59" i="91"/>
  <c r="AP59" i="91"/>
  <c r="X59" i="91"/>
  <c r="AO59" i="91"/>
  <c r="AL58" i="91"/>
  <c r="BC58" i="91"/>
  <c r="AK58" i="91"/>
  <c r="BB58" i="91"/>
  <c r="AJ58" i="91"/>
  <c r="BA58" i="91"/>
  <c r="AI58" i="91"/>
  <c r="AZ58" i="91"/>
  <c r="AH58" i="91"/>
  <c r="AY58" i="91"/>
  <c r="AG58" i="91"/>
  <c r="AX58" i="91"/>
  <c r="AF58" i="91"/>
  <c r="AW58" i="91"/>
  <c r="AE58" i="91"/>
  <c r="AV58" i="91"/>
  <c r="AD58" i="91"/>
  <c r="AU58" i="91"/>
  <c r="AC58" i="91"/>
  <c r="AT58" i="91"/>
  <c r="AB58" i="91"/>
  <c r="AS58" i="91"/>
  <c r="AA58" i="91"/>
  <c r="AR58" i="91"/>
  <c r="Z58" i="91"/>
  <c r="AQ58" i="91"/>
  <c r="Y58" i="91"/>
  <c r="AP58" i="91"/>
  <c r="X58" i="91"/>
  <c r="AO58" i="91"/>
  <c r="AL57" i="91"/>
  <c r="BC57" i="91"/>
  <c r="AK57" i="91"/>
  <c r="BB57" i="91"/>
  <c r="AJ57" i="91"/>
  <c r="BA57" i="91"/>
  <c r="AI57" i="91"/>
  <c r="AZ57" i="91"/>
  <c r="AH57" i="91"/>
  <c r="AY57" i="91"/>
  <c r="AG57" i="91"/>
  <c r="AX57" i="91"/>
  <c r="AF57" i="91"/>
  <c r="AW57" i="91"/>
  <c r="AE57" i="91"/>
  <c r="AV57" i="91"/>
  <c r="AD57" i="91"/>
  <c r="AU57" i="91"/>
  <c r="AC57" i="91"/>
  <c r="AT57" i="91"/>
  <c r="AB57" i="91"/>
  <c r="AS57" i="91"/>
  <c r="AA57" i="91"/>
  <c r="AR57" i="91"/>
  <c r="Z57" i="91"/>
  <c r="AQ57" i="91"/>
  <c r="Y57" i="91"/>
  <c r="AP57" i="91"/>
  <c r="X57" i="91"/>
  <c r="AO57" i="91"/>
  <c r="AL56" i="91"/>
  <c r="BC56" i="91"/>
  <c r="AK56" i="91"/>
  <c r="BB56" i="91"/>
  <c r="AJ56" i="91"/>
  <c r="BA56" i="91"/>
  <c r="AI56" i="91"/>
  <c r="AZ56" i="91"/>
  <c r="AH56" i="91"/>
  <c r="AY56" i="91"/>
  <c r="AG56" i="91"/>
  <c r="AX56" i="91"/>
  <c r="AF56" i="91"/>
  <c r="AW56" i="91"/>
  <c r="AE56" i="91"/>
  <c r="AV56" i="91"/>
  <c r="AD56" i="91"/>
  <c r="AU56" i="91"/>
  <c r="AC56" i="91"/>
  <c r="AT56" i="91"/>
  <c r="AB56" i="91"/>
  <c r="AS56" i="91"/>
  <c r="AA56" i="91"/>
  <c r="AR56" i="91"/>
  <c r="Z56" i="91"/>
  <c r="AQ56" i="91"/>
  <c r="Y56" i="91"/>
  <c r="AP56" i="91"/>
  <c r="X56" i="91"/>
  <c r="AO56" i="91"/>
  <c r="AL55" i="91"/>
  <c r="BC55" i="91"/>
  <c r="AK55" i="91"/>
  <c r="BB55" i="91"/>
  <c r="AJ55" i="91"/>
  <c r="BA55" i="91"/>
  <c r="AI55" i="91"/>
  <c r="AZ55" i="91"/>
  <c r="AH55" i="91"/>
  <c r="AY55" i="91"/>
  <c r="AG55" i="91"/>
  <c r="AX55" i="91"/>
  <c r="AF55" i="91"/>
  <c r="AW55" i="91"/>
  <c r="AE55" i="91"/>
  <c r="AV55" i="91"/>
  <c r="AD55" i="91"/>
  <c r="AU55" i="91"/>
  <c r="AC55" i="91"/>
  <c r="AT55" i="91"/>
  <c r="AB55" i="91"/>
  <c r="AS55" i="91"/>
  <c r="AA55" i="91"/>
  <c r="AR55" i="91"/>
  <c r="Z55" i="91"/>
  <c r="AQ55" i="91"/>
  <c r="Y55" i="91"/>
  <c r="AP55" i="91"/>
  <c r="X55" i="91"/>
  <c r="AO55" i="91"/>
  <c r="AL54" i="91"/>
  <c r="BC54" i="91"/>
  <c r="AK54" i="91"/>
  <c r="BB54" i="91"/>
  <c r="AJ54" i="91"/>
  <c r="BA54" i="91"/>
  <c r="AI54" i="91"/>
  <c r="AZ54" i="91"/>
  <c r="AH54" i="91"/>
  <c r="AY54" i="91"/>
  <c r="AG54" i="91"/>
  <c r="AX54" i="91"/>
  <c r="AF54" i="91"/>
  <c r="AW54" i="91"/>
  <c r="AE54" i="91"/>
  <c r="AV54" i="91"/>
  <c r="AD54" i="91"/>
  <c r="AU54" i="91"/>
  <c r="AC54" i="91"/>
  <c r="AT54" i="91"/>
  <c r="AB54" i="91"/>
  <c r="AS54" i="91"/>
  <c r="AA54" i="91"/>
  <c r="AR54" i="91"/>
  <c r="Z54" i="91"/>
  <c r="AQ54" i="91"/>
  <c r="Y54" i="91"/>
  <c r="AP54" i="91"/>
  <c r="X54" i="91"/>
  <c r="AO54" i="91"/>
  <c r="AL53" i="91"/>
  <c r="BC53" i="91"/>
  <c r="AK53" i="91"/>
  <c r="BB53" i="91"/>
  <c r="AJ53" i="91"/>
  <c r="BA53" i="91"/>
  <c r="AI53" i="91"/>
  <c r="AZ53" i="91"/>
  <c r="AH53" i="91"/>
  <c r="AY53" i="91"/>
  <c r="AG53" i="91"/>
  <c r="AX53" i="91"/>
  <c r="AF53" i="91"/>
  <c r="AW53" i="91"/>
  <c r="AE53" i="91"/>
  <c r="AV53" i="91"/>
  <c r="AD53" i="91"/>
  <c r="AU53" i="91"/>
  <c r="AC53" i="91"/>
  <c r="AT53" i="91"/>
  <c r="AB53" i="91"/>
  <c r="AS53" i="91"/>
  <c r="AA53" i="91"/>
  <c r="AR53" i="91"/>
  <c r="Z53" i="91"/>
  <c r="AQ53" i="91"/>
  <c r="Y53" i="91"/>
  <c r="AP53" i="91"/>
  <c r="X53" i="91"/>
  <c r="AO53" i="91"/>
  <c r="AL52" i="91"/>
  <c r="BC52" i="91"/>
  <c r="AK52" i="91"/>
  <c r="BB52" i="91"/>
  <c r="AJ52" i="91"/>
  <c r="BA52" i="91"/>
  <c r="AI52" i="91"/>
  <c r="AZ52" i="91"/>
  <c r="AH52" i="91"/>
  <c r="AY52" i="91"/>
  <c r="AG52" i="91"/>
  <c r="AX52" i="91"/>
  <c r="AF52" i="91"/>
  <c r="AW52" i="91"/>
  <c r="AE52" i="91"/>
  <c r="AV52" i="91"/>
  <c r="AD52" i="91"/>
  <c r="AU52" i="91"/>
  <c r="AC52" i="91"/>
  <c r="AT52" i="91"/>
  <c r="AB52" i="91"/>
  <c r="AS52" i="91"/>
  <c r="AA52" i="91"/>
  <c r="AR52" i="91"/>
  <c r="Z52" i="91"/>
  <c r="AQ52" i="91"/>
  <c r="Y52" i="91"/>
  <c r="AP52" i="91"/>
  <c r="X52" i="91"/>
  <c r="AO52" i="91"/>
  <c r="AL51" i="91"/>
  <c r="BC51" i="91"/>
  <c r="AK51" i="91"/>
  <c r="BB51" i="91"/>
  <c r="AJ51" i="91"/>
  <c r="BA51" i="91"/>
  <c r="AI51" i="91"/>
  <c r="AZ51" i="91"/>
  <c r="AH51" i="91"/>
  <c r="AY51" i="91"/>
  <c r="AG51" i="91"/>
  <c r="AX51" i="91"/>
  <c r="AF51" i="91"/>
  <c r="AW51" i="91"/>
  <c r="AE51" i="91"/>
  <c r="AV51" i="91"/>
  <c r="AD51" i="91"/>
  <c r="AU51" i="91"/>
  <c r="AC51" i="91"/>
  <c r="AT51" i="91"/>
  <c r="AB51" i="91"/>
  <c r="AS51" i="91"/>
  <c r="AA51" i="91"/>
  <c r="AR51" i="91"/>
  <c r="Z51" i="91"/>
  <c r="AQ51" i="91"/>
  <c r="Y51" i="91"/>
  <c r="AP51" i="91"/>
  <c r="X51" i="91"/>
  <c r="AO51" i="91"/>
  <c r="AL50" i="91"/>
  <c r="BC50" i="91"/>
  <c r="AK50" i="91"/>
  <c r="BB50" i="91"/>
  <c r="AJ50" i="91"/>
  <c r="BA50" i="91"/>
  <c r="AI50" i="91"/>
  <c r="AZ50" i="91"/>
  <c r="AH50" i="91"/>
  <c r="AY50" i="91"/>
  <c r="AG50" i="91"/>
  <c r="AX50" i="91"/>
  <c r="AF50" i="91"/>
  <c r="AW50" i="91"/>
  <c r="AE50" i="91"/>
  <c r="AV50" i="91"/>
  <c r="AD50" i="91"/>
  <c r="AU50" i="91"/>
  <c r="AC50" i="91"/>
  <c r="AT50" i="91"/>
  <c r="AB50" i="91"/>
  <c r="AS50" i="91"/>
  <c r="AA50" i="91"/>
  <c r="AR50" i="91"/>
  <c r="Z50" i="91"/>
  <c r="AQ50" i="91"/>
  <c r="Y50" i="91"/>
  <c r="AP50" i="91"/>
  <c r="X50" i="91"/>
  <c r="AO50" i="91"/>
  <c r="AL49" i="91"/>
  <c r="BC49" i="91"/>
  <c r="AK49" i="91"/>
  <c r="BB49" i="91"/>
  <c r="AJ49" i="91"/>
  <c r="BA49" i="91"/>
  <c r="AI49" i="91"/>
  <c r="AZ49" i="91"/>
  <c r="AH49" i="91"/>
  <c r="AY49" i="91"/>
  <c r="AG49" i="91"/>
  <c r="AX49" i="91"/>
  <c r="AF49" i="91"/>
  <c r="AW49" i="91"/>
  <c r="AE49" i="91"/>
  <c r="AV49" i="91"/>
  <c r="AD49" i="91"/>
  <c r="AU49" i="91"/>
  <c r="AC49" i="91"/>
  <c r="AT49" i="91"/>
  <c r="AB49" i="91"/>
  <c r="AS49" i="91"/>
  <c r="AA49" i="91"/>
  <c r="AR49" i="91"/>
  <c r="Z49" i="91"/>
  <c r="AQ49" i="91"/>
  <c r="Y49" i="91"/>
  <c r="AP49" i="91"/>
  <c r="X49" i="91"/>
  <c r="AO49" i="91"/>
  <c r="AL48" i="91"/>
  <c r="BC48" i="91"/>
  <c r="AK48" i="91"/>
  <c r="BB48" i="91"/>
  <c r="AJ48" i="91"/>
  <c r="BA48" i="91"/>
  <c r="AI48" i="91"/>
  <c r="AZ48" i="91"/>
  <c r="AH48" i="91"/>
  <c r="AY48" i="91"/>
  <c r="AG48" i="91"/>
  <c r="AX48" i="91"/>
  <c r="AF48" i="91"/>
  <c r="AW48" i="91"/>
  <c r="AE48" i="91"/>
  <c r="AV48" i="91"/>
  <c r="AD48" i="91"/>
  <c r="AU48" i="91"/>
  <c r="AC48" i="91"/>
  <c r="AT48" i="91"/>
  <c r="AB48" i="91"/>
  <c r="AS48" i="91"/>
  <c r="AA48" i="91"/>
  <c r="AR48" i="91"/>
  <c r="Z48" i="91"/>
  <c r="AQ48" i="91"/>
  <c r="Y48" i="91"/>
  <c r="AP48" i="91"/>
  <c r="X48" i="91"/>
  <c r="AO48" i="91"/>
  <c r="AL47" i="91"/>
  <c r="BC47" i="91"/>
  <c r="AK47" i="91"/>
  <c r="BB47" i="91"/>
  <c r="AJ47" i="91"/>
  <c r="BA47" i="91"/>
  <c r="AI47" i="91"/>
  <c r="AZ47" i="91"/>
  <c r="AH47" i="91"/>
  <c r="AY47" i="91"/>
  <c r="AG47" i="91"/>
  <c r="AX47" i="91"/>
  <c r="AF47" i="91"/>
  <c r="AW47" i="91"/>
  <c r="AE47" i="91"/>
  <c r="AV47" i="91"/>
  <c r="AD47" i="91"/>
  <c r="AU47" i="91"/>
  <c r="AC47" i="91"/>
  <c r="AT47" i="91"/>
  <c r="AB47" i="91"/>
  <c r="AS47" i="91"/>
  <c r="AA47" i="91"/>
  <c r="AR47" i="91"/>
  <c r="Z47" i="91"/>
  <c r="AQ47" i="91"/>
  <c r="Y47" i="91"/>
  <c r="AP47" i="91"/>
  <c r="X47" i="91"/>
  <c r="AO47" i="91"/>
  <c r="AL46" i="91"/>
  <c r="BC46" i="91"/>
  <c r="AK46" i="91"/>
  <c r="BB46" i="91"/>
  <c r="AJ46" i="91"/>
  <c r="BA46" i="91"/>
  <c r="AI46" i="91"/>
  <c r="AZ46" i="91"/>
  <c r="AH46" i="91"/>
  <c r="AY46" i="91"/>
  <c r="AG46" i="91"/>
  <c r="AX46" i="91"/>
  <c r="AF46" i="91"/>
  <c r="AW46" i="91"/>
  <c r="AE46" i="91"/>
  <c r="AV46" i="91"/>
  <c r="AD46" i="91"/>
  <c r="AU46" i="91"/>
  <c r="AC46" i="91"/>
  <c r="AT46" i="91"/>
  <c r="AB46" i="91"/>
  <c r="AS46" i="91"/>
  <c r="AA46" i="91"/>
  <c r="AR46" i="91"/>
  <c r="Z46" i="91"/>
  <c r="AQ46" i="91"/>
  <c r="Y46" i="91"/>
  <c r="AP46" i="91"/>
  <c r="X46" i="91"/>
  <c r="AO46" i="91"/>
  <c r="AL45" i="91"/>
  <c r="BC45" i="91"/>
  <c r="AK45" i="91"/>
  <c r="BB45" i="91"/>
  <c r="AJ45" i="91"/>
  <c r="BA45" i="91"/>
  <c r="AI45" i="91"/>
  <c r="AZ45" i="91"/>
  <c r="AH45" i="91"/>
  <c r="AY45" i="91"/>
  <c r="AG45" i="91"/>
  <c r="AX45" i="91"/>
  <c r="AF45" i="91"/>
  <c r="AW45" i="91"/>
  <c r="AE45" i="91"/>
  <c r="AV45" i="91"/>
  <c r="AD45" i="91"/>
  <c r="AU45" i="91"/>
  <c r="AC45" i="91"/>
  <c r="AT45" i="91"/>
  <c r="AB45" i="91"/>
  <c r="AS45" i="91"/>
  <c r="AA45" i="91"/>
  <c r="AR45" i="91"/>
  <c r="Z45" i="91"/>
  <c r="AQ45" i="91"/>
  <c r="Y45" i="91"/>
  <c r="AP45" i="91"/>
  <c r="X45" i="91"/>
  <c r="AO45" i="91"/>
  <c r="AL44" i="91"/>
  <c r="BC44" i="91"/>
  <c r="AK44" i="91"/>
  <c r="BB44" i="91"/>
  <c r="AJ44" i="91"/>
  <c r="BA44" i="91"/>
  <c r="AI44" i="91"/>
  <c r="AZ44" i="91"/>
  <c r="AH44" i="91"/>
  <c r="AY44" i="91"/>
  <c r="AG44" i="91"/>
  <c r="AX44" i="91"/>
  <c r="AF44" i="91"/>
  <c r="AW44" i="91"/>
  <c r="AE44" i="91"/>
  <c r="AV44" i="91"/>
  <c r="AD44" i="91"/>
  <c r="AU44" i="91"/>
  <c r="AC44" i="91"/>
  <c r="AT44" i="91"/>
  <c r="AB44" i="91"/>
  <c r="AS44" i="91"/>
  <c r="AA44" i="91"/>
  <c r="AR44" i="91"/>
  <c r="Z44" i="91"/>
  <c r="AQ44" i="91"/>
  <c r="Y44" i="91"/>
  <c r="AP44" i="91"/>
  <c r="X44" i="91"/>
  <c r="AO44" i="91"/>
  <c r="AL43" i="91"/>
  <c r="BC43" i="91"/>
  <c r="AK43" i="91"/>
  <c r="BB43" i="91"/>
  <c r="AJ43" i="91"/>
  <c r="BA43" i="91"/>
  <c r="AI43" i="91"/>
  <c r="AZ43" i="91"/>
  <c r="AH43" i="91"/>
  <c r="AY43" i="91"/>
  <c r="AG43" i="91"/>
  <c r="AX43" i="91"/>
  <c r="AF43" i="91"/>
  <c r="AW43" i="91"/>
  <c r="AE43" i="91"/>
  <c r="AV43" i="91"/>
  <c r="AD43" i="91"/>
  <c r="AU43" i="91"/>
  <c r="AC43" i="91"/>
  <c r="AT43" i="91"/>
  <c r="AB43" i="91"/>
  <c r="AS43" i="91"/>
  <c r="AA43" i="91"/>
  <c r="AR43" i="91"/>
  <c r="Z43" i="91"/>
  <c r="AQ43" i="91"/>
  <c r="Y43" i="91"/>
  <c r="AP43" i="91"/>
  <c r="X43" i="91"/>
  <c r="AO43" i="91"/>
  <c r="AL42" i="91"/>
  <c r="BC42" i="91"/>
  <c r="AK42" i="91"/>
  <c r="BB42" i="91"/>
  <c r="AJ42" i="91"/>
  <c r="BA42" i="91"/>
  <c r="AI42" i="91"/>
  <c r="AZ42" i="91"/>
  <c r="AH42" i="91"/>
  <c r="AY42" i="91"/>
  <c r="AG42" i="91"/>
  <c r="AX42" i="91"/>
  <c r="AF42" i="91"/>
  <c r="AW42" i="91"/>
  <c r="AE42" i="91"/>
  <c r="AV42" i="91"/>
  <c r="AD42" i="91"/>
  <c r="AU42" i="91"/>
  <c r="AC42" i="91"/>
  <c r="AT42" i="91"/>
  <c r="AB42" i="91"/>
  <c r="AS42" i="91"/>
  <c r="AA42" i="91"/>
  <c r="AR42" i="91"/>
  <c r="Z42" i="91"/>
  <c r="AQ42" i="91"/>
  <c r="Y42" i="91"/>
  <c r="AP42" i="91"/>
  <c r="X42" i="91"/>
  <c r="AO42" i="91"/>
  <c r="AL41" i="91"/>
  <c r="BC41" i="91"/>
  <c r="AK41" i="91"/>
  <c r="BB41" i="91"/>
  <c r="AJ41" i="91"/>
  <c r="BA41" i="91"/>
  <c r="AI41" i="91"/>
  <c r="AZ41" i="91"/>
  <c r="AH41" i="91"/>
  <c r="AY41" i="91"/>
  <c r="AG41" i="91"/>
  <c r="AX41" i="91"/>
  <c r="AF41" i="91"/>
  <c r="AW41" i="91"/>
  <c r="AE41" i="91"/>
  <c r="AV41" i="91"/>
  <c r="AD41" i="91"/>
  <c r="AU41" i="91"/>
  <c r="AC41" i="91"/>
  <c r="AT41" i="91"/>
  <c r="AB41" i="91"/>
  <c r="AS41" i="91"/>
  <c r="AA41" i="91"/>
  <c r="AR41" i="91"/>
  <c r="Z41" i="91"/>
  <c r="AQ41" i="91"/>
  <c r="Y41" i="91"/>
  <c r="AP41" i="91"/>
  <c r="X41" i="91"/>
  <c r="AO41" i="91"/>
  <c r="E6" i="91"/>
  <c r="AL40" i="91"/>
  <c r="BC40" i="91"/>
  <c r="AK40" i="91"/>
  <c r="BB40" i="91"/>
  <c r="AJ40" i="91"/>
  <c r="BA40" i="91"/>
  <c r="AI40" i="91"/>
  <c r="AZ40" i="91"/>
  <c r="AH40" i="91"/>
  <c r="AY40" i="91"/>
  <c r="AG40" i="91"/>
  <c r="AX40" i="91"/>
  <c r="AF40" i="91"/>
  <c r="AW40" i="91"/>
  <c r="AE40" i="91"/>
  <c r="AV40" i="91"/>
  <c r="AD40" i="91"/>
  <c r="AU40" i="91"/>
  <c r="AC40" i="91"/>
  <c r="AT40" i="91"/>
  <c r="AB40" i="91"/>
  <c r="AS40" i="91"/>
  <c r="AA40" i="91"/>
  <c r="AR40" i="91"/>
  <c r="Z40" i="91"/>
  <c r="AQ40" i="91"/>
  <c r="Y40" i="91"/>
  <c r="AP40" i="91"/>
  <c r="X40" i="91"/>
  <c r="AO40" i="91"/>
  <c r="AP38" i="91"/>
  <c r="AQ38" i="91"/>
  <c r="AR38" i="91"/>
  <c r="AS38" i="91"/>
  <c r="AT38" i="91"/>
  <c r="AU38" i="91"/>
  <c r="AV38" i="91"/>
  <c r="AW38" i="91"/>
  <c r="AX38" i="91"/>
  <c r="AY38" i="91"/>
  <c r="AZ38" i="91"/>
  <c r="BA38" i="91"/>
  <c r="BB38" i="91"/>
  <c r="BC38" i="91"/>
  <c r="F37" i="91"/>
  <c r="E37" i="91"/>
  <c r="D6" i="91"/>
  <c r="D37" i="91"/>
  <c r="F36" i="91"/>
  <c r="E36" i="91"/>
  <c r="D36" i="91"/>
  <c r="AL35" i="91"/>
  <c r="BC35" i="91"/>
  <c r="AK35" i="91"/>
  <c r="BB35" i="91"/>
  <c r="AJ35" i="91"/>
  <c r="BA35" i="91"/>
  <c r="AI35" i="91"/>
  <c r="AZ35" i="91"/>
  <c r="AH35" i="91"/>
  <c r="AY35" i="91"/>
  <c r="AG35" i="91"/>
  <c r="AX35" i="91"/>
  <c r="AF35" i="91"/>
  <c r="AW35" i="91"/>
  <c r="AE35" i="91"/>
  <c r="AV35" i="91"/>
  <c r="AD35" i="91"/>
  <c r="AU35" i="91"/>
  <c r="AC35" i="91"/>
  <c r="AT35" i="91"/>
  <c r="AB35" i="91"/>
  <c r="AS35" i="91"/>
  <c r="AA35" i="91"/>
  <c r="AR35" i="91"/>
  <c r="Z35" i="91"/>
  <c r="AQ35" i="91"/>
  <c r="Y35" i="91"/>
  <c r="AP35" i="91"/>
  <c r="X35" i="91"/>
  <c r="AO35" i="91"/>
  <c r="B35" i="91"/>
  <c r="AL34" i="91"/>
  <c r="BC34" i="91"/>
  <c r="AK34" i="91"/>
  <c r="BB34" i="91"/>
  <c r="AJ34" i="91"/>
  <c r="BA34" i="91"/>
  <c r="AI34" i="91"/>
  <c r="AZ34" i="91"/>
  <c r="AH34" i="91"/>
  <c r="AY34" i="91"/>
  <c r="AG34" i="91"/>
  <c r="AX34" i="91"/>
  <c r="AF34" i="91"/>
  <c r="AW34" i="91"/>
  <c r="AE34" i="91"/>
  <c r="AV34" i="91"/>
  <c r="AD34" i="91"/>
  <c r="AU34" i="91"/>
  <c r="AC34" i="91"/>
  <c r="AT34" i="91"/>
  <c r="AB34" i="91"/>
  <c r="AS34" i="91"/>
  <c r="AA34" i="91"/>
  <c r="AR34" i="91"/>
  <c r="Z34" i="91"/>
  <c r="AQ34" i="91"/>
  <c r="Y34" i="91"/>
  <c r="AP34" i="91"/>
  <c r="X34" i="91"/>
  <c r="AO34" i="91"/>
  <c r="B34" i="91"/>
  <c r="AL33" i="91"/>
  <c r="BC33" i="91"/>
  <c r="AK33" i="91"/>
  <c r="BB33" i="91"/>
  <c r="AJ33" i="91"/>
  <c r="BA33" i="91"/>
  <c r="AI33" i="91"/>
  <c r="AZ33" i="91"/>
  <c r="AH33" i="91"/>
  <c r="AY33" i="91"/>
  <c r="AG33" i="91"/>
  <c r="AX33" i="91"/>
  <c r="AF33" i="91"/>
  <c r="AW33" i="91"/>
  <c r="AE33" i="91"/>
  <c r="AV33" i="91"/>
  <c r="AD33" i="91"/>
  <c r="AU33" i="91"/>
  <c r="AC33" i="91"/>
  <c r="AT33" i="91"/>
  <c r="AB33" i="91"/>
  <c r="AS33" i="91"/>
  <c r="AA33" i="91"/>
  <c r="AR33" i="91"/>
  <c r="Z33" i="91"/>
  <c r="AQ33" i="91"/>
  <c r="Y33" i="91"/>
  <c r="AP33" i="91"/>
  <c r="X33" i="91"/>
  <c r="AO33" i="91"/>
  <c r="B33" i="91"/>
  <c r="AL32" i="91"/>
  <c r="BC32" i="91"/>
  <c r="AK32" i="91"/>
  <c r="BB32" i="91"/>
  <c r="AJ32" i="91"/>
  <c r="BA32" i="91"/>
  <c r="AI32" i="91"/>
  <c r="AZ32" i="91"/>
  <c r="AH32" i="91"/>
  <c r="AY32" i="91"/>
  <c r="AG32" i="91"/>
  <c r="AX32" i="91"/>
  <c r="AF32" i="91"/>
  <c r="AW32" i="91"/>
  <c r="AE32" i="91"/>
  <c r="AV32" i="91"/>
  <c r="AD32" i="91"/>
  <c r="AU32" i="91"/>
  <c r="AC32" i="91"/>
  <c r="AT32" i="91"/>
  <c r="AB32" i="91"/>
  <c r="AS32" i="91"/>
  <c r="AA32" i="91"/>
  <c r="AR32" i="91"/>
  <c r="Z32" i="91"/>
  <c r="AQ32" i="91"/>
  <c r="Y32" i="91"/>
  <c r="AP32" i="91"/>
  <c r="X32" i="91"/>
  <c r="AO32" i="91"/>
  <c r="B32" i="91"/>
  <c r="AL31" i="91"/>
  <c r="BC31" i="91"/>
  <c r="AK31" i="91"/>
  <c r="BB31" i="91"/>
  <c r="AJ31" i="91"/>
  <c r="BA31" i="91"/>
  <c r="AI31" i="91"/>
  <c r="AZ31" i="91"/>
  <c r="AH31" i="91"/>
  <c r="AY31" i="91"/>
  <c r="AG31" i="91"/>
  <c r="AX31" i="91"/>
  <c r="AF31" i="91"/>
  <c r="AW31" i="91"/>
  <c r="AE31" i="91"/>
  <c r="AV31" i="91"/>
  <c r="AD31" i="91"/>
  <c r="AU31" i="91"/>
  <c r="AC31" i="91"/>
  <c r="AT31" i="91"/>
  <c r="AB31" i="91"/>
  <c r="AS31" i="91"/>
  <c r="AA31" i="91"/>
  <c r="AR31" i="91"/>
  <c r="Z31" i="91"/>
  <c r="AQ31" i="91"/>
  <c r="Y31" i="91"/>
  <c r="AP31" i="91"/>
  <c r="X31" i="91"/>
  <c r="AO31" i="91"/>
  <c r="N19" i="91"/>
  <c r="N15" i="91"/>
  <c r="N31" i="91"/>
  <c r="L19" i="91"/>
  <c r="L15" i="91"/>
  <c r="L31" i="91"/>
  <c r="Y4" i="91"/>
  <c r="Z4" i="91"/>
  <c r="AA4" i="91"/>
  <c r="AB4" i="91"/>
  <c r="AC4" i="91"/>
  <c r="AD4" i="91"/>
  <c r="AE4" i="91"/>
  <c r="AF4" i="91"/>
  <c r="AG4" i="91"/>
  <c r="AH4" i="91"/>
  <c r="AI4" i="91"/>
  <c r="AJ4" i="91"/>
  <c r="AK4" i="91"/>
  <c r="AK6" i="91"/>
  <c r="BB6" i="91"/>
  <c r="AK7" i="91"/>
  <c r="BB7" i="91"/>
  <c r="AK8" i="91"/>
  <c r="BB8" i="91"/>
  <c r="AK9" i="91"/>
  <c r="BB9" i="91"/>
  <c r="AK10" i="91"/>
  <c r="BB10" i="91"/>
  <c r="AK11" i="91"/>
  <c r="BB11" i="91"/>
  <c r="AK12" i="91"/>
  <c r="BB12" i="91"/>
  <c r="AK13" i="91"/>
  <c r="BB13" i="91"/>
  <c r="AK14" i="91"/>
  <c r="BB14" i="91"/>
  <c r="AK15" i="91"/>
  <c r="BB15" i="91"/>
  <c r="AK16" i="91"/>
  <c r="BB16" i="91"/>
  <c r="AK17" i="91"/>
  <c r="BB17" i="91"/>
  <c r="AK18" i="91"/>
  <c r="BB18" i="91"/>
  <c r="AK19" i="91"/>
  <c r="BB19" i="91"/>
  <c r="AK20" i="91"/>
  <c r="BB20" i="91"/>
  <c r="AK21" i="91"/>
  <c r="BB21" i="91"/>
  <c r="AK22" i="91"/>
  <c r="BB22" i="91"/>
  <c r="AK23" i="91"/>
  <c r="BB23" i="91"/>
  <c r="AK24" i="91"/>
  <c r="BB24" i="91"/>
  <c r="AK25" i="91"/>
  <c r="BB25" i="91"/>
  <c r="AK26" i="91"/>
  <c r="BB26" i="91"/>
  <c r="AK27" i="91"/>
  <c r="BB27" i="91"/>
  <c r="AK28" i="91"/>
  <c r="BB28" i="91"/>
  <c r="AK29" i="91"/>
  <c r="BB29" i="91"/>
  <c r="AK30" i="91"/>
  <c r="BB30" i="91"/>
  <c r="J19" i="91"/>
  <c r="AG6" i="91"/>
  <c r="AX6" i="91"/>
  <c r="AG7" i="91"/>
  <c r="AX7" i="91"/>
  <c r="AG8" i="91"/>
  <c r="AX8" i="91"/>
  <c r="AG9" i="91"/>
  <c r="AX9" i="91"/>
  <c r="AG10" i="91"/>
  <c r="AX10" i="91"/>
  <c r="AG11" i="91"/>
  <c r="AX11" i="91"/>
  <c r="AG12" i="91"/>
  <c r="AX12" i="91"/>
  <c r="AG13" i="91"/>
  <c r="AX13" i="91"/>
  <c r="AG14" i="91"/>
  <c r="AX14" i="91"/>
  <c r="AG15" i="91"/>
  <c r="AX15" i="91"/>
  <c r="AG16" i="91"/>
  <c r="AX16" i="91"/>
  <c r="AG17" i="91"/>
  <c r="AX17" i="91"/>
  <c r="AG18" i="91"/>
  <c r="AX18" i="91"/>
  <c r="AG19" i="91"/>
  <c r="AX19" i="91"/>
  <c r="AG20" i="91"/>
  <c r="AX20" i="91"/>
  <c r="AG21" i="91"/>
  <c r="AX21" i="91"/>
  <c r="AG22" i="91"/>
  <c r="AX22" i="91"/>
  <c r="AG23" i="91"/>
  <c r="AX23" i="91"/>
  <c r="AG24" i="91"/>
  <c r="AX24" i="91"/>
  <c r="AG25" i="91"/>
  <c r="AX25" i="91"/>
  <c r="AG26" i="91"/>
  <c r="AX26" i="91"/>
  <c r="AG27" i="91"/>
  <c r="AX27" i="91"/>
  <c r="AG28" i="91"/>
  <c r="AX28" i="91"/>
  <c r="AG29" i="91"/>
  <c r="AX29" i="91"/>
  <c r="AG30" i="91"/>
  <c r="AX30" i="91"/>
  <c r="J15" i="91"/>
  <c r="J31" i="91"/>
  <c r="B31" i="91"/>
  <c r="AL30" i="91"/>
  <c r="BC30" i="91"/>
  <c r="AJ30" i="91"/>
  <c r="BA30" i="91"/>
  <c r="AI30" i="91"/>
  <c r="AZ30" i="91"/>
  <c r="AH30" i="91"/>
  <c r="AY30" i="91"/>
  <c r="AF30" i="91"/>
  <c r="AW30" i="91"/>
  <c r="AE30" i="91"/>
  <c r="AV30" i="91"/>
  <c r="AD30" i="91"/>
  <c r="AU30" i="91"/>
  <c r="AC30" i="91"/>
  <c r="AT30" i="91"/>
  <c r="AB30" i="91"/>
  <c r="AS30" i="91"/>
  <c r="AA30" i="91"/>
  <c r="AR30" i="91"/>
  <c r="Z30" i="91"/>
  <c r="AQ30" i="91"/>
  <c r="Y30" i="91"/>
  <c r="AP30" i="91"/>
  <c r="X30" i="91"/>
  <c r="AO30" i="91"/>
  <c r="N18" i="91"/>
  <c r="N30" i="91"/>
  <c r="L18" i="91"/>
  <c r="L30" i="91"/>
  <c r="AJ6" i="91"/>
  <c r="BA6" i="91"/>
  <c r="AJ7" i="91"/>
  <c r="BA7" i="91"/>
  <c r="AJ8" i="91"/>
  <c r="BA8" i="91"/>
  <c r="AJ9" i="91"/>
  <c r="BA9" i="91"/>
  <c r="AJ10" i="91"/>
  <c r="BA10" i="91"/>
  <c r="AJ11" i="91"/>
  <c r="BA11" i="91"/>
  <c r="AJ12" i="91"/>
  <c r="BA12" i="91"/>
  <c r="AJ13" i="91"/>
  <c r="BA13" i="91"/>
  <c r="AJ14" i="91"/>
  <c r="BA14" i="91"/>
  <c r="AJ15" i="91"/>
  <c r="BA15" i="91"/>
  <c r="AJ16" i="91"/>
  <c r="BA16" i="91"/>
  <c r="AJ17" i="91"/>
  <c r="BA17" i="91"/>
  <c r="AJ18" i="91"/>
  <c r="BA18" i="91"/>
  <c r="AJ19" i="91"/>
  <c r="BA19" i="91"/>
  <c r="AJ20" i="91"/>
  <c r="BA20" i="91"/>
  <c r="AJ21" i="91"/>
  <c r="BA21" i="91"/>
  <c r="AJ22" i="91"/>
  <c r="BA22" i="91"/>
  <c r="AJ23" i="91"/>
  <c r="BA23" i="91"/>
  <c r="AJ24" i="91"/>
  <c r="BA24" i="91"/>
  <c r="AJ25" i="91"/>
  <c r="BA25" i="91"/>
  <c r="AJ26" i="91"/>
  <c r="BA26" i="91"/>
  <c r="AJ27" i="91"/>
  <c r="BA27" i="91"/>
  <c r="AJ28" i="91"/>
  <c r="BA28" i="91"/>
  <c r="AJ29" i="91"/>
  <c r="BA29" i="91"/>
  <c r="J18" i="91"/>
  <c r="J30" i="91"/>
  <c r="B30" i="91"/>
  <c r="AL29" i="91"/>
  <c r="BC29" i="91"/>
  <c r="AI29" i="91"/>
  <c r="AZ29" i="91"/>
  <c r="AH29" i="91"/>
  <c r="AY29" i="91"/>
  <c r="AF29" i="91"/>
  <c r="AW29" i="91"/>
  <c r="AE29" i="91"/>
  <c r="AV29" i="91"/>
  <c r="AD29" i="91"/>
  <c r="AU29" i="91"/>
  <c r="AC29" i="91"/>
  <c r="AT29" i="91"/>
  <c r="AB29" i="91"/>
  <c r="AS29" i="91"/>
  <c r="AA29" i="91"/>
  <c r="AR29" i="91"/>
  <c r="Z29" i="91"/>
  <c r="AQ29" i="91"/>
  <c r="Y29" i="91"/>
  <c r="AP29" i="91"/>
  <c r="X29" i="91"/>
  <c r="AO29" i="91"/>
  <c r="N17" i="91"/>
  <c r="N29" i="91"/>
  <c r="L17" i="91"/>
  <c r="L29" i="91"/>
  <c r="AI6" i="91"/>
  <c r="AZ6" i="91"/>
  <c r="AI7" i="91"/>
  <c r="AZ7" i="91"/>
  <c r="AI8" i="91"/>
  <c r="AZ8" i="91"/>
  <c r="AI9" i="91"/>
  <c r="AZ9" i="91"/>
  <c r="AI10" i="91"/>
  <c r="AZ10" i="91"/>
  <c r="AI11" i="91"/>
  <c r="AZ11" i="91"/>
  <c r="AI12" i="91"/>
  <c r="AZ12" i="91"/>
  <c r="AI13" i="91"/>
  <c r="AZ13" i="91"/>
  <c r="AI14" i="91"/>
  <c r="AZ14" i="91"/>
  <c r="AI15" i="91"/>
  <c r="AZ15" i="91"/>
  <c r="AI16" i="91"/>
  <c r="AZ16" i="91"/>
  <c r="AI17" i="91"/>
  <c r="AZ17" i="91"/>
  <c r="AI18" i="91"/>
  <c r="AZ18" i="91"/>
  <c r="AI19" i="91"/>
  <c r="AZ19" i="91"/>
  <c r="AI20" i="91"/>
  <c r="AZ20" i="91"/>
  <c r="AI21" i="91"/>
  <c r="AZ21" i="91"/>
  <c r="AI22" i="91"/>
  <c r="AZ22" i="91"/>
  <c r="AI23" i="91"/>
  <c r="AZ23" i="91"/>
  <c r="AI24" i="91"/>
  <c r="AZ24" i="91"/>
  <c r="AI25" i="91"/>
  <c r="AZ25" i="91"/>
  <c r="AI26" i="91"/>
  <c r="AZ26" i="91"/>
  <c r="AI27" i="91"/>
  <c r="AZ27" i="91"/>
  <c r="AI28" i="91"/>
  <c r="AZ28" i="91"/>
  <c r="J17" i="91"/>
  <c r="J29" i="91"/>
  <c r="B29" i="91"/>
  <c r="AL4" i="91"/>
  <c r="AL28" i="91"/>
  <c r="BC28" i="91"/>
  <c r="AH28" i="91"/>
  <c r="AY28" i="91"/>
  <c r="AF28" i="91"/>
  <c r="AW28" i="91"/>
  <c r="AE28" i="91"/>
  <c r="AV28" i="91"/>
  <c r="AD28" i="91"/>
  <c r="AU28" i="91"/>
  <c r="AC28" i="91"/>
  <c r="AT28" i="91"/>
  <c r="AB28" i="91"/>
  <c r="AS28" i="91"/>
  <c r="AA28" i="91"/>
  <c r="AR28" i="91"/>
  <c r="Z28" i="91"/>
  <c r="AQ28" i="91"/>
  <c r="Y28" i="91"/>
  <c r="AP28" i="91"/>
  <c r="X28" i="91"/>
  <c r="AO28" i="91"/>
  <c r="N16" i="91"/>
  <c r="N28" i="91"/>
  <c r="L16" i="91"/>
  <c r="L28" i="91"/>
  <c r="AH6" i="91"/>
  <c r="AY6" i="91"/>
  <c r="AH7" i="91"/>
  <c r="AY7" i="91"/>
  <c r="AH8" i="91"/>
  <c r="AY8" i="91"/>
  <c r="AH9" i="91"/>
  <c r="AY9" i="91"/>
  <c r="AH10" i="91"/>
  <c r="AY10" i="91"/>
  <c r="AH11" i="91"/>
  <c r="AY11" i="91"/>
  <c r="AH12" i="91"/>
  <c r="AY12" i="91"/>
  <c r="AH13" i="91"/>
  <c r="AY13" i="91"/>
  <c r="AH14" i="91"/>
  <c r="AY14" i="91"/>
  <c r="AH15" i="91"/>
  <c r="AY15" i="91"/>
  <c r="AH16" i="91"/>
  <c r="AY16" i="91"/>
  <c r="AH17" i="91"/>
  <c r="AY17" i="91"/>
  <c r="AH18" i="91"/>
  <c r="AY18" i="91"/>
  <c r="AH19" i="91"/>
  <c r="AY19" i="91"/>
  <c r="AH20" i="91"/>
  <c r="AY20" i="91"/>
  <c r="AH21" i="91"/>
  <c r="AY21" i="91"/>
  <c r="AH22" i="91"/>
  <c r="AY22" i="91"/>
  <c r="AH23" i="91"/>
  <c r="AY23" i="91"/>
  <c r="AH24" i="91"/>
  <c r="AY24" i="91"/>
  <c r="AH25" i="91"/>
  <c r="AY25" i="91"/>
  <c r="AH26" i="91"/>
  <c r="AY26" i="91"/>
  <c r="AH27" i="91"/>
  <c r="AY27" i="91"/>
  <c r="J16" i="91"/>
  <c r="J28" i="91"/>
  <c r="AL27" i="91"/>
  <c r="BC27" i="91"/>
  <c r="AF27" i="91"/>
  <c r="AW27" i="91"/>
  <c r="AE27" i="91"/>
  <c r="AV27" i="91"/>
  <c r="AD27" i="91"/>
  <c r="AU27" i="91"/>
  <c r="AC27" i="91"/>
  <c r="AT27" i="91"/>
  <c r="AB27" i="91"/>
  <c r="AS27" i="91"/>
  <c r="AA27" i="91"/>
  <c r="AR27" i="91"/>
  <c r="Z27" i="91"/>
  <c r="AQ27" i="91"/>
  <c r="Y27" i="91"/>
  <c r="AP27" i="91"/>
  <c r="X27" i="91"/>
  <c r="AO27" i="91"/>
  <c r="AL26" i="91"/>
  <c r="BC26" i="91"/>
  <c r="AF26" i="91"/>
  <c r="AW26" i="91"/>
  <c r="AE26" i="91"/>
  <c r="AV26" i="91"/>
  <c r="AD26" i="91"/>
  <c r="AU26" i="91"/>
  <c r="AC26" i="91"/>
  <c r="AT26" i="91"/>
  <c r="AB26" i="91"/>
  <c r="AS26" i="91"/>
  <c r="AA26" i="91"/>
  <c r="AR26" i="91"/>
  <c r="Z26" i="91"/>
  <c r="AQ26" i="91"/>
  <c r="Y26" i="91"/>
  <c r="AP26" i="91"/>
  <c r="X26" i="91"/>
  <c r="AO26" i="91"/>
  <c r="AL25" i="91"/>
  <c r="BC25" i="91"/>
  <c r="AF25" i="91"/>
  <c r="AW25" i="91"/>
  <c r="AE25" i="91"/>
  <c r="AV25" i="91"/>
  <c r="AD25" i="91"/>
  <c r="AU25" i="91"/>
  <c r="AC25" i="91"/>
  <c r="AT25" i="91"/>
  <c r="AB25" i="91"/>
  <c r="AS25" i="91"/>
  <c r="AA25" i="91"/>
  <c r="AR25" i="91"/>
  <c r="Z25" i="91"/>
  <c r="AQ25" i="91"/>
  <c r="Y25" i="91"/>
  <c r="AP25" i="91"/>
  <c r="X25" i="91"/>
  <c r="AO25" i="91"/>
  <c r="N12" i="91"/>
  <c r="N14" i="91"/>
  <c r="N13" i="91"/>
  <c r="N25" i="91"/>
  <c r="L12" i="91"/>
  <c r="L14" i="91"/>
  <c r="L13" i="91"/>
  <c r="L25" i="91"/>
  <c r="AD6" i="91"/>
  <c r="AU6" i="91"/>
  <c r="AD7" i="91"/>
  <c r="AU7" i="91"/>
  <c r="AD8" i="91"/>
  <c r="AU8" i="91"/>
  <c r="AD9" i="91"/>
  <c r="AU9" i="91"/>
  <c r="AD10" i="91"/>
  <c r="AU10" i="91"/>
  <c r="AD11" i="91"/>
  <c r="AU11" i="91"/>
  <c r="AD12" i="91"/>
  <c r="AU12" i="91"/>
  <c r="AD13" i="91"/>
  <c r="AU13" i="91"/>
  <c r="AD14" i="91"/>
  <c r="AU14" i="91"/>
  <c r="AD15" i="91"/>
  <c r="AU15" i="91"/>
  <c r="AD16" i="91"/>
  <c r="AU16" i="91"/>
  <c r="AD17" i="91"/>
  <c r="AU17" i="91"/>
  <c r="AD18" i="91"/>
  <c r="AU18" i="91"/>
  <c r="AD19" i="91"/>
  <c r="AU19" i="91"/>
  <c r="AD20" i="91"/>
  <c r="AU20" i="91"/>
  <c r="AD21" i="91"/>
  <c r="AU21" i="91"/>
  <c r="AD22" i="91"/>
  <c r="AU22" i="91"/>
  <c r="AD23" i="91"/>
  <c r="AU23" i="91"/>
  <c r="AD24" i="91"/>
  <c r="AU24" i="91"/>
  <c r="J12" i="91"/>
  <c r="AF6" i="91"/>
  <c r="AW6" i="91"/>
  <c r="AF7" i="91"/>
  <c r="AW7" i="91"/>
  <c r="AF8" i="91"/>
  <c r="AW8" i="91"/>
  <c r="AF9" i="91"/>
  <c r="AW9" i="91"/>
  <c r="AF10" i="91"/>
  <c r="AW10" i="91"/>
  <c r="AF11" i="91"/>
  <c r="AW11" i="91"/>
  <c r="AF12" i="91"/>
  <c r="AW12" i="91"/>
  <c r="AF13" i="91"/>
  <c r="AW13" i="91"/>
  <c r="AF14" i="91"/>
  <c r="AW14" i="91"/>
  <c r="AF15" i="91"/>
  <c r="AW15" i="91"/>
  <c r="AF16" i="91"/>
  <c r="AW16" i="91"/>
  <c r="AF17" i="91"/>
  <c r="AW17" i="91"/>
  <c r="AF18" i="91"/>
  <c r="AW18" i="91"/>
  <c r="AF19" i="91"/>
  <c r="AW19" i="91"/>
  <c r="AF20" i="91"/>
  <c r="AW20" i="91"/>
  <c r="AF21" i="91"/>
  <c r="AW21" i="91"/>
  <c r="AF22" i="91"/>
  <c r="AW22" i="91"/>
  <c r="AF23" i="91"/>
  <c r="AW23" i="91"/>
  <c r="AF24" i="91"/>
  <c r="AW24" i="91"/>
  <c r="J14" i="91"/>
  <c r="AE6" i="91"/>
  <c r="AV6" i="91"/>
  <c r="AE7" i="91"/>
  <c r="AV7" i="91"/>
  <c r="AE8" i="91"/>
  <c r="AV8" i="91"/>
  <c r="AE9" i="91"/>
  <c r="AV9" i="91"/>
  <c r="AE10" i="91"/>
  <c r="AV10" i="91"/>
  <c r="AE11" i="91"/>
  <c r="AV11" i="91"/>
  <c r="AE12" i="91"/>
  <c r="AV12" i="91"/>
  <c r="AE13" i="91"/>
  <c r="AV13" i="91"/>
  <c r="AE14" i="91"/>
  <c r="AV14" i="91"/>
  <c r="AE15" i="91"/>
  <c r="AV15" i="91"/>
  <c r="AE16" i="91"/>
  <c r="AV16" i="91"/>
  <c r="AE17" i="91"/>
  <c r="AV17" i="91"/>
  <c r="AE18" i="91"/>
  <c r="AV18" i="91"/>
  <c r="AE19" i="91"/>
  <c r="AV19" i="91"/>
  <c r="AE20" i="91"/>
  <c r="AV20" i="91"/>
  <c r="AE21" i="91"/>
  <c r="AV21" i="91"/>
  <c r="AE22" i="91"/>
  <c r="AV22" i="91"/>
  <c r="AE23" i="91"/>
  <c r="AV23" i="91"/>
  <c r="AE24" i="91"/>
  <c r="AV24" i="91"/>
  <c r="J13" i="91"/>
  <c r="J25" i="91"/>
  <c r="AL24" i="91"/>
  <c r="BC24" i="91"/>
  <c r="AC24" i="91"/>
  <c r="AT24" i="91"/>
  <c r="AB24" i="91"/>
  <c r="AS24" i="91"/>
  <c r="AA24" i="91"/>
  <c r="AR24" i="91"/>
  <c r="Z24" i="91"/>
  <c r="AQ24" i="91"/>
  <c r="Y24" i="91"/>
  <c r="AP24" i="91"/>
  <c r="X24" i="91"/>
  <c r="AO24" i="91"/>
  <c r="N10" i="91"/>
  <c r="N11" i="91"/>
  <c r="N24" i="91"/>
  <c r="L10" i="91"/>
  <c r="L11" i="91"/>
  <c r="L24" i="91"/>
  <c r="AB6" i="91"/>
  <c r="AS6" i="91"/>
  <c r="AB7" i="91"/>
  <c r="AS7" i="91"/>
  <c r="AB8" i="91"/>
  <c r="AS8" i="91"/>
  <c r="AB9" i="91"/>
  <c r="AS9" i="91"/>
  <c r="AB10" i="91"/>
  <c r="AS10" i="91"/>
  <c r="AB11" i="91"/>
  <c r="AS11" i="91"/>
  <c r="AB12" i="91"/>
  <c r="AS12" i="91"/>
  <c r="AB13" i="91"/>
  <c r="AS13" i="91"/>
  <c r="AB14" i="91"/>
  <c r="AS14" i="91"/>
  <c r="AB15" i="91"/>
  <c r="AS15" i="91"/>
  <c r="AB16" i="91"/>
  <c r="AS16" i="91"/>
  <c r="AB17" i="91"/>
  <c r="AS17" i="91"/>
  <c r="AB18" i="91"/>
  <c r="AS18" i="91"/>
  <c r="AB19" i="91"/>
  <c r="AS19" i="91"/>
  <c r="AB20" i="91"/>
  <c r="AS20" i="91"/>
  <c r="AB21" i="91"/>
  <c r="AS21" i="91"/>
  <c r="AB22" i="91"/>
  <c r="AS22" i="91"/>
  <c r="AB23" i="91"/>
  <c r="AS23" i="91"/>
  <c r="J10" i="91"/>
  <c r="AC6" i="91"/>
  <c r="AT6" i="91"/>
  <c r="AC7" i="91"/>
  <c r="AT7" i="91"/>
  <c r="AC8" i="91"/>
  <c r="AT8" i="91"/>
  <c r="AC9" i="91"/>
  <c r="AT9" i="91"/>
  <c r="AC10" i="91"/>
  <c r="AT10" i="91"/>
  <c r="AC11" i="91"/>
  <c r="AT11" i="91"/>
  <c r="AC12" i="91"/>
  <c r="AT12" i="91"/>
  <c r="AC13" i="91"/>
  <c r="AT13" i="91"/>
  <c r="AC14" i="91"/>
  <c r="AT14" i="91"/>
  <c r="AC15" i="91"/>
  <c r="AT15" i="91"/>
  <c r="AC16" i="91"/>
  <c r="AT16" i="91"/>
  <c r="AC17" i="91"/>
  <c r="AT17" i="91"/>
  <c r="AC18" i="91"/>
  <c r="AT18" i="91"/>
  <c r="AC19" i="91"/>
  <c r="AT19" i="91"/>
  <c r="AC20" i="91"/>
  <c r="AT20" i="91"/>
  <c r="AC21" i="91"/>
  <c r="AT21" i="91"/>
  <c r="AC22" i="91"/>
  <c r="AT22" i="91"/>
  <c r="AC23" i="91"/>
  <c r="AT23" i="91"/>
  <c r="J11" i="91"/>
  <c r="J24" i="91"/>
  <c r="AL23" i="91"/>
  <c r="BC23" i="91"/>
  <c r="AA23" i="91"/>
  <c r="AR23" i="91"/>
  <c r="Z23" i="91"/>
  <c r="AQ23" i="91"/>
  <c r="Y23" i="91"/>
  <c r="AP23" i="91"/>
  <c r="X23" i="91"/>
  <c r="AO23" i="91"/>
  <c r="AL22" i="91"/>
  <c r="BC22" i="91"/>
  <c r="AA22" i="91"/>
  <c r="AR22" i="91"/>
  <c r="Z22" i="91"/>
  <c r="AQ22" i="91"/>
  <c r="Y22" i="91"/>
  <c r="AP22" i="91"/>
  <c r="X22" i="91"/>
  <c r="AO22" i="91"/>
  <c r="AL21" i="91"/>
  <c r="BC21" i="91"/>
  <c r="AA21" i="91"/>
  <c r="AR21" i="91"/>
  <c r="Z21" i="91"/>
  <c r="AQ21" i="91"/>
  <c r="Y21" i="91"/>
  <c r="AP21" i="91"/>
  <c r="X21" i="91"/>
  <c r="AO21" i="91"/>
  <c r="AL20" i="91"/>
  <c r="BC20" i="91"/>
  <c r="AA20" i="91"/>
  <c r="AR20" i="91"/>
  <c r="Z20" i="91"/>
  <c r="AQ20" i="91"/>
  <c r="Y20" i="91"/>
  <c r="AP20" i="91"/>
  <c r="X20" i="91"/>
  <c r="AO20" i="91"/>
  <c r="N20" i="91"/>
  <c r="L20" i="91"/>
  <c r="AL6" i="91"/>
  <c r="BC6" i="91"/>
  <c r="AL7" i="91"/>
  <c r="BC7" i="91"/>
  <c r="AL8" i="91"/>
  <c r="BC8" i="91"/>
  <c r="AL9" i="91"/>
  <c r="BC9" i="91"/>
  <c r="AL10" i="91"/>
  <c r="BC10" i="91"/>
  <c r="AL11" i="91"/>
  <c r="BC11" i="91"/>
  <c r="AL12" i="91"/>
  <c r="BC12" i="91"/>
  <c r="AL13" i="91"/>
  <c r="BC13" i="91"/>
  <c r="AL14" i="91"/>
  <c r="BC14" i="91"/>
  <c r="AL15" i="91"/>
  <c r="BC15" i="91"/>
  <c r="AL16" i="91"/>
  <c r="BC16" i="91"/>
  <c r="AL17" i="91"/>
  <c r="BC17" i="91"/>
  <c r="AL18" i="91"/>
  <c r="BC18" i="91"/>
  <c r="AL19" i="91"/>
  <c r="BC19" i="91"/>
  <c r="J20" i="91"/>
  <c r="AA19" i="91"/>
  <c r="AR19" i="91"/>
  <c r="Z19" i="91"/>
  <c r="AQ19" i="91"/>
  <c r="Y19" i="91"/>
  <c r="AP19" i="91"/>
  <c r="X19" i="91"/>
  <c r="AO19" i="91"/>
  <c r="AA18" i="91"/>
  <c r="AR18" i="91"/>
  <c r="Z18" i="91"/>
  <c r="AQ18" i="91"/>
  <c r="Y18" i="91"/>
  <c r="AP18" i="91"/>
  <c r="X18" i="91"/>
  <c r="AO18" i="91"/>
  <c r="AA17" i="91"/>
  <c r="AR17" i="91"/>
  <c r="Z17" i="91"/>
  <c r="AQ17" i="91"/>
  <c r="Y17" i="91"/>
  <c r="AP17" i="91"/>
  <c r="X17" i="91"/>
  <c r="AO17" i="91"/>
  <c r="AA16" i="91"/>
  <c r="AR16" i="91"/>
  <c r="Z16" i="91"/>
  <c r="AQ16" i="91"/>
  <c r="Y16" i="91"/>
  <c r="AP16" i="91"/>
  <c r="X16" i="91"/>
  <c r="AO16" i="91"/>
  <c r="AA15" i="91"/>
  <c r="AR15" i="91"/>
  <c r="Z15" i="91"/>
  <c r="AQ15" i="91"/>
  <c r="Y15" i="91"/>
  <c r="AP15" i="91"/>
  <c r="X15" i="91"/>
  <c r="AO15" i="91"/>
  <c r="AA14" i="91"/>
  <c r="AR14" i="91"/>
  <c r="Z14" i="91"/>
  <c r="AQ14" i="91"/>
  <c r="Y14" i="91"/>
  <c r="AP14" i="91"/>
  <c r="X14" i="91"/>
  <c r="AO14" i="91"/>
  <c r="AA13" i="91"/>
  <c r="AR13" i="91"/>
  <c r="Z13" i="91"/>
  <c r="AQ13" i="91"/>
  <c r="Y13" i="91"/>
  <c r="AP13" i="91"/>
  <c r="X13" i="91"/>
  <c r="AO13" i="91"/>
  <c r="AA12" i="91"/>
  <c r="AR12" i="91"/>
  <c r="Z12" i="91"/>
  <c r="AQ12" i="91"/>
  <c r="Y12" i="91"/>
  <c r="AP12" i="91"/>
  <c r="X12" i="91"/>
  <c r="AO12" i="91"/>
  <c r="AA11" i="91"/>
  <c r="AR11" i="91"/>
  <c r="Z11" i="91"/>
  <c r="AQ11" i="91"/>
  <c r="Y11" i="91"/>
  <c r="AP11" i="91"/>
  <c r="X11" i="91"/>
  <c r="AO11" i="91"/>
  <c r="AA10" i="91"/>
  <c r="AR10" i="91"/>
  <c r="Z10" i="91"/>
  <c r="AQ10" i="91"/>
  <c r="Y10" i="91"/>
  <c r="AP10" i="91"/>
  <c r="X10" i="91"/>
  <c r="AO10" i="91"/>
  <c r="B10" i="91"/>
  <c r="AA9" i="91"/>
  <c r="AR9" i="91"/>
  <c r="Z9" i="91"/>
  <c r="AQ9" i="91"/>
  <c r="Y9" i="91"/>
  <c r="AP9" i="91"/>
  <c r="X9" i="91"/>
  <c r="AO9" i="91"/>
  <c r="N9" i="91"/>
  <c r="L9" i="91"/>
  <c r="AA6" i="91"/>
  <c r="AR6" i="91"/>
  <c r="AA7" i="91"/>
  <c r="AR7" i="91"/>
  <c r="AA8" i="91"/>
  <c r="AR8" i="91"/>
  <c r="J9" i="91"/>
  <c r="B9" i="91"/>
  <c r="Z8" i="91"/>
  <c r="AQ8" i="91"/>
  <c r="Y8" i="91"/>
  <c r="AP8" i="91"/>
  <c r="X8" i="91"/>
  <c r="AO8" i="91"/>
  <c r="N8" i="91"/>
  <c r="L8" i="91"/>
  <c r="Z6" i="91"/>
  <c r="AQ6" i="91"/>
  <c r="Z7" i="91"/>
  <c r="AQ7" i="91"/>
  <c r="J8" i="91"/>
  <c r="B8" i="91"/>
  <c r="Y7" i="91"/>
  <c r="AP7" i="91"/>
  <c r="X7" i="91"/>
  <c r="AO7" i="91"/>
  <c r="N7" i="91"/>
  <c r="L7" i="91"/>
  <c r="Y6" i="91"/>
  <c r="AP6" i="91"/>
  <c r="J7" i="91"/>
  <c r="B7" i="91"/>
  <c r="X6" i="91"/>
  <c r="AO6" i="91"/>
  <c r="N6" i="91"/>
  <c r="L6" i="91"/>
  <c r="J6" i="91"/>
  <c r="B6" i="91"/>
  <c r="N5" i="91"/>
  <c r="L5" i="91"/>
  <c r="J5" i="91"/>
  <c r="AP4" i="91"/>
  <c r="AQ4" i="91"/>
  <c r="AR4" i="91"/>
  <c r="AS4" i="91"/>
  <c r="AT4" i="91"/>
  <c r="AU4" i="91"/>
  <c r="AV4" i="91"/>
  <c r="AW4" i="91"/>
  <c r="AX4" i="91"/>
  <c r="AY4" i="91"/>
  <c r="AZ4" i="91"/>
  <c r="BA4" i="91"/>
  <c r="BB4" i="91"/>
  <c r="BC4" i="91"/>
  <c r="AD74" i="38"/>
  <c r="AU74" i="38"/>
  <c r="AD83" i="38"/>
  <c r="AU83" i="38"/>
  <c r="AD84" i="38"/>
  <c r="AU84" i="38"/>
  <c r="AD85" i="38"/>
  <c r="AU85" i="38"/>
  <c r="AD87" i="38"/>
  <c r="AU87" i="38"/>
  <c r="AD88" i="38"/>
  <c r="AU88" i="38"/>
  <c r="AD91" i="38"/>
  <c r="AU91" i="38"/>
  <c r="AD75" i="38"/>
  <c r="AU75" i="38"/>
  <c r="AD76" i="38"/>
  <c r="AU76" i="38"/>
  <c r="AD77" i="38"/>
  <c r="AU77" i="38"/>
  <c r="AD78" i="38"/>
  <c r="AU78" i="38"/>
  <c r="AD79" i="38"/>
  <c r="AU79" i="38"/>
  <c r="AD80" i="38"/>
  <c r="AU80" i="38"/>
  <c r="AD81" i="38"/>
  <c r="AU81" i="38"/>
  <c r="AD82" i="38"/>
  <c r="AU82" i="38"/>
  <c r="AD86" i="38"/>
  <c r="AU86" i="38"/>
  <c r="AD89" i="38"/>
  <c r="AU89" i="38"/>
  <c r="AD90" i="38"/>
  <c r="AU90" i="38"/>
  <c r="AD92" i="38"/>
  <c r="AU92" i="38"/>
  <c r="AD93" i="38"/>
  <c r="AU93" i="38"/>
  <c r="AD94" i="38"/>
  <c r="AU94" i="38"/>
  <c r="AD95" i="38"/>
  <c r="AU95" i="38"/>
  <c r="AD96" i="38"/>
  <c r="AU96" i="38"/>
  <c r="AD97" i="38"/>
  <c r="AU97" i="38"/>
  <c r="AD98" i="38"/>
  <c r="AU98" i="38"/>
  <c r="AD99" i="38"/>
  <c r="AU99" i="38"/>
  <c r="AD100" i="38"/>
  <c r="AU100" i="38"/>
  <c r="AD101" i="38"/>
  <c r="AU101" i="38"/>
  <c r="AD102" i="38"/>
  <c r="AU102" i="38"/>
  <c r="AD103" i="38"/>
  <c r="AU103" i="38"/>
  <c r="N12" i="38"/>
  <c r="AF74" i="38"/>
  <c r="AW74" i="38"/>
  <c r="AF83" i="38"/>
  <c r="AW83" i="38"/>
  <c r="AF84" i="38"/>
  <c r="AW84" i="38"/>
  <c r="AF85" i="38"/>
  <c r="AW85" i="38"/>
  <c r="AF87" i="38"/>
  <c r="AW87" i="38"/>
  <c r="AF88" i="38"/>
  <c r="AW88" i="38"/>
  <c r="AF91" i="38"/>
  <c r="AW91" i="38"/>
  <c r="AF75" i="38"/>
  <c r="AW75" i="38"/>
  <c r="AF76" i="38"/>
  <c r="AW76" i="38"/>
  <c r="AF77" i="38"/>
  <c r="AW77" i="38"/>
  <c r="AF78" i="38"/>
  <c r="AW78" i="38"/>
  <c r="AF79" i="38"/>
  <c r="AW79" i="38"/>
  <c r="AF80" i="38"/>
  <c r="AW80" i="38"/>
  <c r="AF81" i="38"/>
  <c r="AW81" i="38"/>
  <c r="AF82" i="38"/>
  <c r="AW82" i="38"/>
  <c r="AF86" i="38"/>
  <c r="AW86" i="38"/>
  <c r="AF89" i="38"/>
  <c r="AW89" i="38"/>
  <c r="AF90" i="38"/>
  <c r="AW90" i="38"/>
  <c r="AF92" i="38"/>
  <c r="AW92" i="38"/>
  <c r="AF93" i="38"/>
  <c r="AW93" i="38"/>
  <c r="AF94" i="38"/>
  <c r="AW94" i="38"/>
  <c r="AF95" i="38"/>
  <c r="AW95" i="38"/>
  <c r="AF96" i="38"/>
  <c r="AW96" i="38"/>
  <c r="AF97" i="38"/>
  <c r="AW97" i="38"/>
  <c r="AF98" i="38"/>
  <c r="AW98" i="38"/>
  <c r="AF99" i="38"/>
  <c r="AW99" i="38"/>
  <c r="AF100" i="38"/>
  <c r="AW100" i="38"/>
  <c r="AF101" i="38"/>
  <c r="AW101" i="38"/>
  <c r="AF102" i="38"/>
  <c r="AW102" i="38"/>
  <c r="AF103" i="38"/>
  <c r="AW103" i="38"/>
  <c r="N14" i="38"/>
  <c r="AE74" i="38"/>
  <c r="AV74" i="38"/>
  <c r="AE83" i="38"/>
  <c r="AV83" i="38"/>
  <c r="AE84" i="38"/>
  <c r="AV84" i="38"/>
  <c r="AE85" i="38"/>
  <c r="AV85" i="38"/>
  <c r="AE87" i="38"/>
  <c r="AV87" i="38"/>
  <c r="AE88" i="38"/>
  <c r="AV88" i="38"/>
  <c r="AE91" i="38"/>
  <c r="AV91" i="38"/>
  <c r="AE75" i="38"/>
  <c r="AV75" i="38"/>
  <c r="AE76" i="38"/>
  <c r="AV76" i="38"/>
  <c r="AE77" i="38"/>
  <c r="AV77" i="38"/>
  <c r="AE78" i="38"/>
  <c r="AV78" i="38"/>
  <c r="AE79" i="38"/>
  <c r="AV79" i="38"/>
  <c r="AE80" i="38"/>
  <c r="AV80" i="38"/>
  <c r="AE81" i="38"/>
  <c r="AV81" i="38"/>
  <c r="AE82" i="38"/>
  <c r="AV82" i="38"/>
  <c r="AE86" i="38"/>
  <c r="AV86" i="38"/>
  <c r="AE89" i="38"/>
  <c r="AV89" i="38"/>
  <c r="AE90" i="38"/>
  <c r="AV90" i="38"/>
  <c r="AE92" i="38"/>
  <c r="AV92" i="38"/>
  <c r="AE93" i="38"/>
  <c r="AV93" i="38"/>
  <c r="AE94" i="38"/>
  <c r="AV94" i="38"/>
  <c r="AE95" i="38"/>
  <c r="AV95" i="38"/>
  <c r="AE96" i="38"/>
  <c r="AV96" i="38"/>
  <c r="AE97" i="38"/>
  <c r="AV97" i="38"/>
  <c r="AE98" i="38"/>
  <c r="AV98" i="38"/>
  <c r="AE99" i="38"/>
  <c r="AV99" i="38"/>
  <c r="AE100" i="38"/>
  <c r="AV100" i="38"/>
  <c r="AE101" i="38"/>
  <c r="AV101" i="38"/>
  <c r="AE102" i="38"/>
  <c r="AV102" i="38"/>
  <c r="AE103" i="38"/>
  <c r="AV103" i="38"/>
  <c r="N13" i="38"/>
  <c r="N25" i="38"/>
  <c r="E6" i="38"/>
  <c r="Y38" i="38"/>
  <c r="Z38" i="38"/>
  <c r="AA38" i="38"/>
  <c r="AB38" i="38"/>
  <c r="AC38" i="38"/>
  <c r="AD38" i="38"/>
  <c r="AD40" i="38"/>
  <c r="AU40" i="38"/>
  <c r="AD49" i="38"/>
  <c r="AU49" i="38"/>
  <c r="AD50" i="38"/>
  <c r="AU50" i="38"/>
  <c r="AD51" i="38"/>
  <c r="AU51" i="38"/>
  <c r="AD53" i="38"/>
  <c r="AU53" i="38"/>
  <c r="AD54" i="38"/>
  <c r="AU54" i="38"/>
  <c r="AD57" i="38"/>
  <c r="AU57" i="38"/>
  <c r="AD47" i="38"/>
  <c r="AU47" i="38"/>
  <c r="AD41" i="38"/>
  <c r="AU41" i="38"/>
  <c r="AD42" i="38"/>
  <c r="AU42" i="38"/>
  <c r="AD43" i="38"/>
  <c r="AU43" i="38"/>
  <c r="AD44" i="38"/>
  <c r="AU44" i="38"/>
  <c r="AD45" i="38"/>
  <c r="AU45" i="38"/>
  <c r="AD46" i="38"/>
  <c r="AU46" i="38"/>
  <c r="AD48" i="38"/>
  <c r="AU48" i="38"/>
  <c r="AD52" i="38"/>
  <c r="AU52" i="38"/>
  <c r="AD55" i="38"/>
  <c r="AU55" i="38"/>
  <c r="AD56" i="38"/>
  <c r="AU56" i="38"/>
  <c r="AD58" i="38"/>
  <c r="AU58" i="38"/>
  <c r="AD59" i="38"/>
  <c r="AU59" i="38"/>
  <c r="AD60" i="38"/>
  <c r="AU60" i="38"/>
  <c r="AD61" i="38"/>
  <c r="AU61" i="38"/>
  <c r="AD62" i="38"/>
  <c r="AU62" i="38"/>
  <c r="AD63" i="38"/>
  <c r="AU63" i="38"/>
  <c r="AD64" i="38"/>
  <c r="AU64" i="38"/>
  <c r="AD65" i="38"/>
  <c r="AU65" i="38"/>
  <c r="AD66" i="38"/>
  <c r="AU66" i="38"/>
  <c r="AD67" i="38"/>
  <c r="AU67" i="38"/>
  <c r="AD68" i="38"/>
  <c r="AU68" i="38"/>
  <c r="AD69" i="38"/>
  <c r="AU69" i="38"/>
  <c r="L12" i="38"/>
  <c r="AE38" i="38"/>
  <c r="AF38" i="38"/>
  <c r="AF40" i="38"/>
  <c r="AW40" i="38"/>
  <c r="AF49" i="38"/>
  <c r="AW49" i="38"/>
  <c r="AF50" i="38"/>
  <c r="AW50" i="38"/>
  <c r="AF51" i="38"/>
  <c r="AW51" i="38"/>
  <c r="AF53" i="38"/>
  <c r="AW53" i="38"/>
  <c r="AF54" i="38"/>
  <c r="AW54" i="38"/>
  <c r="AF57" i="38"/>
  <c r="AW57" i="38"/>
  <c r="AF47" i="38"/>
  <c r="AW47" i="38"/>
  <c r="AF41" i="38"/>
  <c r="AW41" i="38"/>
  <c r="AF42" i="38"/>
  <c r="AW42" i="38"/>
  <c r="AF43" i="38"/>
  <c r="AW43" i="38"/>
  <c r="AF44" i="38"/>
  <c r="AW44" i="38"/>
  <c r="AF45" i="38"/>
  <c r="AW45" i="38"/>
  <c r="AF46" i="38"/>
  <c r="AW46" i="38"/>
  <c r="AF48" i="38"/>
  <c r="AW48" i="38"/>
  <c r="AF52" i="38"/>
  <c r="AW52" i="38"/>
  <c r="AF55" i="38"/>
  <c r="AW55" i="38"/>
  <c r="AF56" i="38"/>
  <c r="AW56" i="38"/>
  <c r="AF58" i="38"/>
  <c r="AW58" i="38"/>
  <c r="AF59" i="38"/>
  <c r="AW59" i="38"/>
  <c r="AF60" i="38"/>
  <c r="AW60" i="38"/>
  <c r="AF61" i="38"/>
  <c r="AW61" i="38"/>
  <c r="AF62" i="38"/>
  <c r="AW62" i="38"/>
  <c r="AF63" i="38"/>
  <c r="AW63" i="38"/>
  <c r="AF64" i="38"/>
  <c r="AW64" i="38"/>
  <c r="AF65" i="38"/>
  <c r="AW65" i="38"/>
  <c r="AF66" i="38"/>
  <c r="AW66" i="38"/>
  <c r="AF67" i="38"/>
  <c r="AW67" i="38"/>
  <c r="AF68" i="38"/>
  <c r="AW68" i="38"/>
  <c r="AF69" i="38"/>
  <c r="AW69" i="38"/>
  <c r="L14" i="38"/>
  <c r="AE40" i="38"/>
  <c r="AV40" i="38"/>
  <c r="AE49" i="38"/>
  <c r="AV49" i="38"/>
  <c r="AE50" i="38"/>
  <c r="AV50" i="38"/>
  <c r="AE51" i="38"/>
  <c r="AV51" i="38"/>
  <c r="AE53" i="38"/>
  <c r="AV53" i="38"/>
  <c r="AE54" i="38"/>
  <c r="AV54" i="38"/>
  <c r="AE57" i="38"/>
  <c r="AV57" i="38"/>
  <c r="AE47" i="38"/>
  <c r="AV47" i="38"/>
  <c r="AE41" i="38"/>
  <c r="AV41" i="38"/>
  <c r="AE42" i="38"/>
  <c r="AV42" i="38"/>
  <c r="AE43" i="38"/>
  <c r="AV43" i="38"/>
  <c r="AE44" i="38"/>
  <c r="AV44" i="38"/>
  <c r="AE45" i="38"/>
  <c r="AV45" i="38"/>
  <c r="AE46" i="38"/>
  <c r="AV46" i="38"/>
  <c r="AE48" i="38"/>
  <c r="AV48" i="38"/>
  <c r="AE52" i="38"/>
  <c r="AV52" i="38"/>
  <c r="AE55" i="38"/>
  <c r="AV55" i="38"/>
  <c r="AE56" i="38"/>
  <c r="AV56" i="38"/>
  <c r="AE58" i="38"/>
  <c r="AV58" i="38"/>
  <c r="AE59" i="38"/>
  <c r="AV59" i="38"/>
  <c r="AE60" i="38"/>
  <c r="AV60" i="38"/>
  <c r="AE61" i="38"/>
  <c r="AV61" i="38"/>
  <c r="AE62" i="38"/>
  <c r="AV62" i="38"/>
  <c r="AE63" i="38"/>
  <c r="AV63" i="38"/>
  <c r="AE64" i="38"/>
  <c r="AV64" i="38"/>
  <c r="AE65" i="38"/>
  <c r="AV65" i="38"/>
  <c r="AE66" i="38"/>
  <c r="AV66" i="38"/>
  <c r="AE67" i="38"/>
  <c r="AV67" i="38"/>
  <c r="AE68" i="38"/>
  <c r="AV68" i="38"/>
  <c r="AE69" i="38"/>
  <c r="AV69" i="38"/>
  <c r="L13" i="38"/>
  <c r="L25" i="38"/>
  <c r="D6" i="38"/>
  <c r="Y4" i="38"/>
  <c r="Z4" i="38"/>
  <c r="AA4" i="38"/>
  <c r="AB4" i="38"/>
  <c r="AC4" i="38"/>
  <c r="AD4" i="38"/>
  <c r="AD6" i="38"/>
  <c r="AU6" i="38"/>
  <c r="AD15" i="38"/>
  <c r="AU15" i="38"/>
  <c r="AD16" i="38"/>
  <c r="AU16" i="38"/>
  <c r="AD17" i="38"/>
  <c r="AU17" i="38"/>
  <c r="AD19" i="38"/>
  <c r="AU19" i="38"/>
  <c r="AD20" i="38"/>
  <c r="AU20" i="38"/>
  <c r="AD23" i="38"/>
  <c r="AU23" i="38"/>
  <c r="AD13" i="38"/>
  <c r="AU13" i="38"/>
  <c r="AD7" i="38"/>
  <c r="AU7" i="38"/>
  <c r="AD8" i="38"/>
  <c r="AU8" i="38"/>
  <c r="AD9" i="38"/>
  <c r="AU9" i="38"/>
  <c r="AD10" i="38"/>
  <c r="AU10" i="38"/>
  <c r="AD11" i="38"/>
  <c r="AU11" i="38"/>
  <c r="AD12" i="38"/>
  <c r="AU12" i="38"/>
  <c r="AD14" i="38"/>
  <c r="AU14" i="38"/>
  <c r="AD18" i="38"/>
  <c r="AU18" i="38"/>
  <c r="AD21" i="38"/>
  <c r="AU21" i="38"/>
  <c r="AD22" i="38"/>
  <c r="AU22" i="38"/>
  <c r="AD24" i="38"/>
  <c r="AU24" i="38"/>
  <c r="AD25" i="38"/>
  <c r="AU25" i="38"/>
  <c r="AD26" i="38"/>
  <c r="AU26" i="38"/>
  <c r="AD27" i="38"/>
  <c r="AU27" i="38"/>
  <c r="AD28" i="38"/>
  <c r="AU28" i="38"/>
  <c r="AD29" i="38"/>
  <c r="AU29" i="38"/>
  <c r="AD30" i="38"/>
  <c r="AU30" i="38"/>
  <c r="AD31" i="38"/>
  <c r="AU31" i="38"/>
  <c r="AD32" i="38"/>
  <c r="AU32" i="38"/>
  <c r="AD33" i="38"/>
  <c r="AU33" i="38"/>
  <c r="AD34" i="38"/>
  <c r="AU34" i="38"/>
  <c r="AD35" i="38"/>
  <c r="AU35" i="38"/>
  <c r="J12" i="38"/>
  <c r="AE4" i="38"/>
  <c r="AF4" i="38"/>
  <c r="AF6" i="38"/>
  <c r="AW6" i="38"/>
  <c r="AF15" i="38"/>
  <c r="AW15" i="38"/>
  <c r="AF16" i="38"/>
  <c r="AW16" i="38"/>
  <c r="AF17" i="38"/>
  <c r="AW17" i="38"/>
  <c r="AF19" i="38"/>
  <c r="AW19" i="38"/>
  <c r="AF20" i="38"/>
  <c r="AW20" i="38"/>
  <c r="AF23" i="38"/>
  <c r="AW23" i="38"/>
  <c r="AF13" i="38"/>
  <c r="AW13" i="38"/>
  <c r="AF7" i="38"/>
  <c r="AW7" i="38"/>
  <c r="AF8" i="38"/>
  <c r="AW8" i="38"/>
  <c r="AF9" i="38"/>
  <c r="AW9" i="38"/>
  <c r="AF10" i="38"/>
  <c r="AW10" i="38"/>
  <c r="AF11" i="38"/>
  <c r="AW11" i="38"/>
  <c r="AF12" i="38"/>
  <c r="AW12" i="38"/>
  <c r="AF14" i="38"/>
  <c r="AW14" i="38"/>
  <c r="AF18" i="38"/>
  <c r="AW18" i="38"/>
  <c r="AF21" i="38"/>
  <c r="AW21" i="38"/>
  <c r="AF22" i="38"/>
  <c r="AW22" i="38"/>
  <c r="AF24" i="38"/>
  <c r="AW24" i="38"/>
  <c r="AF25" i="38"/>
  <c r="AW25" i="38"/>
  <c r="AF26" i="38"/>
  <c r="AW26" i="38"/>
  <c r="AF27" i="38"/>
  <c r="AW27" i="38"/>
  <c r="AF28" i="38"/>
  <c r="AW28" i="38"/>
  <c r="AF29" i="38"/>
  <c r="AW29" i="38"/>
  <c r="AF30" i="38"/>
  <c r="AW30" i="38"/>
  <c r="AF31" i="38"/>
  <c r="AW31" i="38"/>
  <c r="AF32" i="38"/>
  <c r="AW32" i="38"/>
  <c r="AF33" i="38"/>
  <c r="AW33" i="38"/>
  <c r="AF34" i="38"/>
  <c r="AW34" i="38"/>
  <c r="AF35" i="38"/>
  <c r="AW35" i="38"/>
  <c r="J14" i="38"/>
  <c r="AE6" i="38"/>
  <c r="AV6" i="38"/>
  <c r="AE15" i="38"/>
  <c r="AV15" i="38"/>
  <c r="AE16" i="38"/>
  <c r="AV16" i="38"/>
  <c r="AE17" i="38"/>
  <c r="AV17" i="38"/>
  <c r="AE19" i="38"/>
  <c r="AV19" i="38"/>
  <c r="AE20" i="38"/>
  <c r="AV20" i="38"/>
  <c r="AE23" i="38"/>
  <c r="AV23" i="38"/>
  <c r="AE13" i="38"/>
  <c r="AV13" i="38"/>
  <c r="AE7" i="38"/>
  <c r="AV7" i="38"/>
  <c r="AE8" i="38"/>
  <c r="AV8" i="38"/>
  <c r="AE9" i="38"/>
  <c r="AV9" i="38"/>
  <c r="AE10" i="38"/>
  <c r="AV10" i="38"/>
  <c r="AE11" i="38"/>
  <c r="AV11" i="38"/>
  <c r="AE12" i="38"/>
  <c r="AV12" i="38"/>
  <c r="AE14" i="38"/>
  <c r="AV14" i="38"/>
  <c r="AE18" i="38"/>
  <c r="AV18" i="38"/>
  <c r="AE21" i="38"/>
  <c r="AV21" i="38"/>
  <c r="AE22" i="38"/>
  <c r="AV22" i="38"/>
  <c r="AE24" i="38"/>
  <c r="AV24" i="38"/>
  <c r="AE25" i="38"/>
  <c r="AV25" i="38"/>
  <c r="AE26" i="38"/>
  <c r="AV26" i="38"/>
  <c r="AE27" i="38"/>
  <c r="AV27" i="38"/>
  <c r="AE28" i="38"/>
  <c r="AV28" i="38"/>
  <c r="AE29" i="38"/>
  <c r="AV29" i="38"/>
  <c r="AE30" i="38"/>
  <c r="AV30" i="38"/>
  <c r="AE31" i="38"/>
  <c r="AV31" i="38"/>
  <c r="AE32" i="38"/>
  <c r="AV32" i="38"/>
  <c r="AE33" i="38"/>
  <c r="AV33" i="38"/>
  <c r="AE34" i="38"/>
  <c r="AV34" i="38"/>
  <c r="AE35" i="38"/>
  <c r="AV35" i="38"/>
  <c r="J13" i="38"/>
  <c r="J25" i="38"/>
  <c r="AB74" i="38"/>
  <c r="AS74" i="38"/>
  <c r="AB83" i="38"/>
  <c r="AS83" i="38"/>
  <c r="AB84" i="38"/>
  <c r="AS84" i="38"/>
  <c r="AB85" i="38"/>
  <c r="AS85" i="38"/>
  <c r="AB87" i="38"/>
  <c r="AS87" i="38"/>
  <c r="AB88" i="38"/>
  <c r="AS88" i="38"/>
  <c r="AB91" i="38"/>
  <c r="AS91" i="38"/>
  <c r="AB75" i="38"/>
  <c r="AS75" i="38"/>
  <c r="AB76" i="38"/>
  <c r="AS76" i="38"/>
  <c r="AB77" i="38"/>
  <c r="AS77" i="38"/>
  <c r="AB78" i="38"/>
  <c r="AS78" i="38"/>
  <c r="AB79" i="38"/>
  <c r="AS79" i="38"/>
  <c r="AB80" i="38"/>
  <c r="AS80" i="38"/>
  <c r="AB81" i="38"/>
  <c r="AS81" i="38"/>
  <c r="AB82" i="38"/>
  <c r="AS82" i="38"/>
  <c r="AB86" i="38"/>
  <c r="AS86" i="38"/>
  <c r="AB89" i="38"/>
  <c r="AS89" i="38"/>
  <c r="AB90" i="38"/>
  <c r="AS90" i="38"/>
  <c r="AB92" i="38"/>
  <c r="AS92" i="38"/>
  <c r="AB93" i="38"/>
  <c r="AS93" i="38"/>
  <c r="AB94" i="38"/>
  <c r="AS94" i="38"/>
  <c r="AB95" i="38"/>
  <c r="AS95" i="38"/>
  <c r="AB96" i="38"/>
  <c r="AS96" i="38"/>
  <c r="AB97" i="38"/>
  <c r="AS97" i="38"/>
  <c r="AB98" i="38"/>
  <c r="AS98" i="38"/>
  <c r="AB99" i="38"/>
  <c r="AS99" i="38"/>
  <c r="AB100" i="38"/>
  <c r="AS100" i="38"/>
  <c r="AB101" i="38"/>
  <c r="AS101" i="38"/>
  <c r="AB102" i="38"/>
  <c r="AS102" i="38"/>
  <c r="AB103" i="38"/>
  <c r="AS103" i="38"/>
  <c r="N10" i="38"/>
  <c r="AC74" i="38"/>
  <c r="AT74" i="38"/>
  <c r="AC83" i="38"/>
  <c r="AT83" i="38"/>
  <c r="AC84" i="38"/>
  <c r="AT84" i="38"/>
  <c r="AC85" i="38"/>
  <c r="AT85" i="38"/>
  <c r="AC87" i="38"/>
  <c r="AT87" i="38"/>
  <c r="AC88" i="38"/>
  <c r="AT88" i="38"/>
  <c r="AC91" i="38"/>
  <c r="AT91" i="38"/>
  <c r="AC75" i="38"/>
  <c r="AT75" i="38"/>
  <c r="AC76" i="38"/>
  <c r="AT76" i="38"/>
  <c r="AC77" i="38"/>
  <c r="AT77" i="38"/>
  <c r="AC78" i="38"/>
  <c r="AT78" i="38"/>
  <c r="AC79" i="38"/>
  <c r="AT79" i="38"/>
  <c r="AC80" i="38"/>
  <c r="AT80" i="38"/>
  <c r="AC81" i="38"/>
  <c r="AT81" i="38"/>
  <c r="AC82" i="38"/>
  <c r="AT82" i="38"/>
  <c r="AC86" i="38"/>
  <c r="AT86" i="38"/>
  <c r="AC89" i="38"/>
  <c r="AT89" i="38"/>
  <c r="AC90" i="38"/>
  <c r="AT90" i="38"/>
  <c r="AC92" i="38"/>
  <c r="AT92" i="38"/>
  <c r="AC93" i="38"/>
  <c r="AT93" i="38"/>
  <c r="AC94" i="38"/>
  <c r="AT94" i="38"/>
  <c r="AC95" i="38"/>
  <c r="AT95" i="38"/>
  <c r="AC96" i="38"/>
  <c r="AT96" i="38"/>
  <c r="AC97" i="38"/>
  <c r="AT97" i="38"/>
  <c r="AC98" i="38"/>
  <c r="AT98" i="38"/>
  <c r="AC99" i="38"/>
  <c r="AT99" i="38"/>
  <c r="AC100" i="38"/>
  <c r="AT100" i="38"/>
  <c r="AC101" i="38"/>
  <c r="AT101" i="38"/>
  <c r="AC102" i="38"/>
  <c r="AT102" i="38"/>
  <c r="AC103" i="38"/>
  <c r="AT103" i="38"/>
  <c r="N11" i="38"/>
  <c r="N24" i="38"/>
  <c r="AB40" i="38"/>
  <c r="AS40" i="38"/>
  <c r="AB49" i="38"/>
  <c r="AS49" i="38"/>
  <c r="AB50" i="38"/>
  <c r="AS50" i="38"/>
  <c r="AB51" i="38"/>
  <c r="AS51" i="38"/>
  <c r="AB53" i="38"/>
  <c r="AS53" i="38"/>
  <c r="AB54" i="38"/>
  <c r="AS54" i="38"/>
  <c r="AB57" i="38"/>
  <c r="AS57" i="38"/>
  <c r="AB47" i="38"/>
  <c r="AS47" i="38"/>
  <c r="AB41" i="38"/>
  <c r="AS41" i="38"/>
  <c r="AB42" i="38"/>
  <c r="AS42" i="38"/>
  <c r="AB43" i="38"/>
  <c r="AS43" i="38"/>
  <c r="AB44" i="38"/>
  <c r="AS44" i="38"/>
  <c r="AB45" i="38"/>
  <c r="AS45" i="38"/>
  <c r="AB46" i="38"/>
  <c r="AS46" i="38"/>
  <c r="AB48" i="38"/>
  <c r="AS48" i="38"/>
  <c r="AB52" i="38"/>
  <c r="AS52" i="38"/>
  <c r="AB55" i="38"/>
  <c r="AS55" i="38"/>
  <c r="AB56" i="38"/>
  <c r="AS56" i="38"/>
  <c r="AB58" i="38"/>
  <c r="AS58" i="38"/>
  <c r="AB59" i="38"/>
  <c r="AS59" i="38"/>
  <c r="AB60" i="38"/>
  <c r="AS60" i="38"/>
  <c r="AB61" i="38"/>
  <c r="AS61" i="38"/>
  <c r="AB62" i="38"/>
  <c r="AS62" i="38"/>
  <c r="AB63" i="38"/>
  <c r="AS63" i="38"/>
  <c r="AB64" i="38"/>
  <c r="AS64" i="38"/>
  <c r="AB65" i="38"/>
  <c r="AS65" i="38"/>
  <c r="AB66" i="38"/>
  <c r="AS66" i="38"/>
  <c r="AB67" i="38"/>
  <c r="AS67" i="38"/>
  <c r="AB68" i="38"/>
  <c r="AS68" i="38"/>
  <c r="AB69" i="38"/>
  <c r="AS69" i="38"/>
  <c r="L10" i="38"/>
  <c r="AC40" i="38"/>
  <c r="AT40" i="38"/>
  <c r="AC49" i="38"/>
  <c r="AT49" i="38"/>
  <c r="AC50" i="38"/>
  <c r="AT50" i="38"/>
  <c r="AC51" i="38"/>
  <c r="AT51" i="38"/>
  <c r="AC53" i="38"/>
  <c r="AT53" i="38"/>
  <c r="AC54" i="38"/>
  <c r="AT54" i="38"/>
  <c r="AC57" i="38"/>
  <c r="AT57" i="38"/>
  <c r="AC47" i="38"/>
  <c r="AT47" i="38"/>
  <c r="AC41" i="38"/>
  <c r="AT41" i="38"/>
  <c r="AC42" i="38"/>
  <c r="AT42" i="38"/>
  <c r="AC43" i="38"/>
  <c r="AT43" i="38"/>
  <c r="AC44" i="38"/>
  <c r="AT44" i="38"/>
  <c r="AC45" i="38"/>
  <c r="AT45" i="38"/>
  <c r="AC46" i="38"/>
  <c r="AT46" i="38"/>
  <c r="AC48" i="38"/>
  <c r="AT48" i="38"/>
  <c r="AC52" i="38"/>
  <c r="AT52" i="38"/>
  <c r="AC55" i="38"/>
  <c r="AT55" i="38"/>
  <c r="AC56" i="38"/>
  <c r="AT56" i="38"/>
  <c r="AC58" i="38"/>
  <c r="AT58" i="38"/>
  <c r="AC59" i="38"/>
  <c r="AT59" i="38"/>
  <c r="AC60" i="38"/>
  <c r="AT60" i="38"/>
  <c r="AC61" i="38"/>
  <c r="AT61" i="38"/>
  <c r="AC62" i="38"/>
  <c r="AT62" i="38"/>
  <c r="AC63" i="38"/>
  <c r="AT63" i="38"/>
  <c r="AC64" i="38"/>
  <c r="AT64" i="38"/>
  <c r="AC65" i="38"/>
  <c r="AT65" i="38"/>
  <c r="AC66" i="38"/>
  <c r="AT66" i="38"/>
  <c r="AC67" i="38"/>
  <c r="AT67" i="38"/>
  <c r="AC68" i="38"/>
  <c r="AT68" i="38"/>
  <c r="AC69" i="38"/>
  <c r="AT69" i="38"/>
  <c r="L11" i="38"/>
  <c r="L24" i="38"/>
  <c r="AB6" i="38"/>
  <c r="AS6" i="38"/>
  <c r="AB15" i="38"/>
  <c r="AS15" i="38"/>
  <c r="AB16" i="38"/>
  <c r="AS16" i="38"/>
  <c r="AB17" i="38"/>
  <c r="AS17" i="38"/>
  <c r="AB19" i="38"/>
  <c r="AS19" i="38"/>
  <c r="AB20" i="38"/>
  <c r="AS20" i="38"/>
  <c r="AB23" i="38"/>
  <c r="AS23" i="38"/>
  <c r="AB13" i="38"/>
  <c r="AS13" i="38"/>
  <c r="AB7" i="38"/>
  <c r="AS7" i="38"/>
  <c r="AB8" i="38"/>
  <c r="AS8" i="38"/>
  <c r="AB9" i="38"/>
  <c r="AS9" i="38"/>
  <c r="AB10" i="38"/>
  <c r="AS10" i="38"/>
  <c r="AB11" i="38"/>
  <c r="AS11" i="38"/>
  <c r="AB12" i="38"/>
  <c r="AS12" i="38"/>
  <c r="AB14" i="38"/>
  <c r="AS14" i="38"/>
  <c r="AB18" i="38"/>
  <c r="AS18" i="38"/>
  <c r="AB21" i="38"/>
  <c r="AS21" i="38"/>
  <c r="AB22" i="38"/>
  <c r="AS22" i="38"/>
  <c r="AB24" i="38"/>
  <c r="AS24" i="38"/>
  <c r="AB25" i="38"/>
  <c r="AS25" i="38"/>
  <c r="AB26" i="38"/>
  <c r="AS26" i="38"/>
  <c r="AB27" i="38"/>
  <c r="AS27" i="38"/>
  <c r="AB28" i="38"/>
  <c r="AS28" i="38"/>
  <c r="AB29" i="38"/>
  <c r="AS29" i="38"/>
  <c r="AB30" i="38"/>
  <c r="AS30" i="38"/>
  <c r="AB31" i="38"/>
  <c r="AS31" i="38"/>
  <c r="AB32" i="38"/>
  <c r="AS32" i="38"/>
  <c r="AB33" i="38"/>
  <c r="AS33" i="38"/>
  <c r="AB34" i="38"/>
  <c r="AS34" i="38"/>
  <c r="AB35" i="38"/>
  <c r="AS35" i="38"/>
  <c r="J10" i="38"/>
  <c r="AC6" i="38"/>
  <c r="AT6" i="38"/>
  <c r="AC15" i="38"/>
  <c r="AT15" i="38"/>
  <c r="AC16" i="38"/>
  <c r="AT16" i="38"/>
  <c r="AC17" i="38"/>
  <c r="AT17" i="38"/>
  <c r="AC19" i="38"/>
  <c r="AT19" i="38"/>
  <c r="AC20" i="38"/>
  <c r="AT20" i="38"/>
  <c r="AC23" i="38"/>
  <c r="AT23" i="38"/>
  <c r="AC13" i="38"/>
  <c r="AT13" i="38"/>
  <c r="AC7" i="38"/>
  <c r="AT7" i="38"/>
  <c r="AC8" i="38"/>
  <c r="AT8" i="38"/>
  <c r="AC9" i="38"/>
  <c r="AT9" i="38"/>
  <c r="AC10" i="38"/>
  <c r="AT10" i="38"/>
  <c r="AC11" i="38"/>
  <c r="AT11" i="38"/>
  <c r="AC12" i="38"/>
  <c r="AT12" i="38"/>
  <c r="AC14" i="38"/>
  <c r="AT14" i="38"/>
  <c r="AC18" i="38"/>
  <c r="AT18" i="38"/>
  <c r="AC21" i="38"/>
  <c r="AT21" i="38"/>
  <c r="AC22" i="38"/>
  <c r="AT22" i="38"/>
  <c r="AC24" i="38"/>
  <c r="AT24" i="38"/>
  <c r="AC25" i="38"/>
  <c r="AT25" i="38"/>
  <c r="AC26" i="38"/>
  <c r="AT26" i="38"/>
  <c r="AC27" i="38"/>
  <c r="AT27" i="38"/>
  <c r="AC28" i="38"/>
  <c r="AT28" i="38"/>
  <c r="AC29" i="38"/>
  <c r="AT29" i="38"/>
  <c r="AC30" i="38"/>
  <c r="AT30" i="38"/>
  <c r="AC31" i="38"/>
  <c r="AT31" i="38"/>
  <c r="AC32" i="38"/>
  <c r="AT32" i="38"/>
  <c r="AC33" i="38"/>
  <c r="AT33" i="38"/>
  <c r="AC34" i="38"/>
  <c r="AT34" i="38"/>
  <c r="AC35" i="38"/>
  <c r="AT35" i="38"/>
  <c r="J11" i="38"/>
  <c r="J24" i="38"/>
  <c r="AH72" i="38"/>
  <c r="AI72" i="38"/>
  <c r="AJ72" i="38"/>
  <c r="AK72" i="38"/>
  <c r="AK74" i="38"/>
  <c r="BB74" i="38"/>
  <c r="AK76" i="38"/>
  <c r="BB76" i="38"/>
  <c r="AK86" i="38"/>
  <c r="BB86" i="38"/>
  <c r="AK85" i="38"/>
  <c r="BB85" i="38"/>
  <c r="AK88" i="38"/>
  <c r="BB88" i="38"/>
  <c r="AK75" i="38"/>
  <c r="BB75" i="38"/>
  <c r="AK77" i="38"/>
  <c r="BB77" i="38"/>
  <c r="AK78" i="38"/>
  <c r="BB78" i="38"/>
  <c r="AK80" i="38"/>
  <c r="BB80" i="38"/>
  <c r="AK92" i="38"/>
  <c r="BB92" i="38"/>
  <c r="AK81" i="38"/>
  <c r="BB81" i="38"/>
  <c r="AK84" i="38"/>
  <c r="BB84" i="38"/>
  <c r="AK83" i="38"/>
  <c r="BB83" i="38"/>
  <c r="AK87" i="38"/>
  <c r="BB87" i="38"/>
  <c r="AK91" i="38"/>
  <c r="BB91" i="38"/>
  <c r="AK79" i="38"/>
  <c r="BB79" i="38"/>
  <c r="AK82" i="38"/>
  <c r="BB82" i="38"/>
  <c r="AK89" i="38"/>
  <c r="BB89" i="38"/>
  <c r="AK90" i="38"/>
  <c r="BB90" i="38"/>
  <c r="AK93" i="38"/>
  <c r="BB93" i="38"/>
  <c r="AK94" i="38"/>
  <c r="BB94" i="38"/>
  <c r="AK95" i="38"/>
  <c r="BB95" i="38"/>
  <c r="AK96" i="38"/>
  <c r="BB96" i="38"/>
  <c r="AK97" i="38"/>
  <c r="BB97" i="38"/>
  <c r="AK98" i="38"/>
  <c r="BB98" i="38"/>
  <c r="AK99" i="38"/>
  <c r="BB99" i="38"/>
  <c r="AK100" i="38"/>
  <c r="BB100" i="38"/>
  <c r="AK101" i="38"/>
  <c r="BB101" i="38"/>
  <c r="AK102" i="38"/>
  <c r="BB102" i="38"/>
  <c r="AK103" i="38"/>
  <c r="BB103" i="38"/>
  <c r="N19" i="38"/>
  <c r="N31" i="38"/>
  <c r="AJ74" i="38"/>
  <c r="BA74" i="38"/>
  <c r="AJ76" i="38"/>
  <c r="BA76" i="38"/>
  <c r="AJ86" i="38"/>
  <c r="BA86" i="38"/>
  <c r="AJ85" i="38"/>
  <c r="BA85" i="38"/>
  <c r="AJ88" i="38"/>
  <c r="BA88" i="38"/>
  <c r="AJ75" i="38"/>
  <c r="BA75" i="38"/>
  <c r="AJ77" i="38"/>
  <c r="BA77" i="38"/>
  <c r="AJ78" i="38"/>
  <c r="BA78" i="38"/>
  <c r="AJ80" i="38"/>
  <c r="BA80" i="38"/>
  <c r="AJ92" i="38"/>
  <c r="BA92" i="38"/>
  <c r="AJ81" i="38"/>
  <c r="BA81" i="38"/>
  <c r="AJ84" i="38"/>
  <c r="BA84" i="38"/>
  <c r="AJ83" i="38"/>
  <c r="BA83" i="38"/>
  <c r="AJ87" i="38"/>
  <c r="BA87" i="38"/>
  <c r="AJ91" i="38"/>
  <c r="BA91" i="38"/>
  <c r="AJ79" i="38"/>
  <c r="BA79" i="38"/>
  <c r="AJ82" i="38"/>
  <c r="BA82" i="38"/>
  <c r="AJ89" i="38"/>
  <c r="BA89" i="38"/>
  <c r="AJ90" i="38"/>
  <c r="BA90" i="38"/>
  <c r="AJ93" i="38"/>
  <c r="BA93" i="38"/>
  <c r="AJ94" i="38"/>
  <c r="BA94" i="38"/>
  <c r="AJ95" i="38"/>
  <c r="BA95" i="38"/>
  <c r="AJ96" i="38"/>
  <c r="BA96" i="38"/>
  <c r="AJ97" i="38"/>
  <c r="BA97" i="38"/>
  <c r="AJ98" i="38"/>
  <c r="BA98" i="38"/>
  <c r="AJ99" i="38"/>
  <c r="BA99" i="38"/>
  <c r="AJ100" i="38"/>
  <c r="BA100" i="38"/>
  <c r="AJ101" i="38"/>
  <c r="BA101" i="38"/>
  <c r="AJ102" i="38"/>
  <c r="BA102" i="38"/>
  <c r="AJ103" i="38"/>
  <c r="BA103" i="38"/>
  <c r="N18" i="38"/>
  <c r="N30" i="38"/>
  <c r="AI74" i="38"/>
  <c r="AZ74" i="38"/>
  <c r="AI76" i="38"/>
  <c r="AZ76" i="38"/>
  <c r="AI86" i="38"/>
  <c r="AZ86" i="38"/>
  <c r="AI85" i="38"/>
  <c r="AZ85" i="38"/>
  <c r="AI88" i="38"/>
  <c r="AZ88" i="38"/>
  <c r="AI75" i="38"/>
  <c r="AZ75" i="38"/>
  <c r="AI77" i="38"/>
  <c r="AZ77" i="38"/>
  <c r="AI78" i="38"/>
  <c r="AZ78" i="38"/>
  <c r="AI80" i="38"/>
  <c r="AZ80" i="38"/>
  <c r="AI92" i="38"/>
  <c r="AZ92" i="38"/>
  <c r="AI81" i="38"/>
  <c r="AZ81" i="38"/>
  <c r="AI84" i="38"/>
  <c r="AZ84" i="38"/>
  <c r="AI83" i="38"/>
  <c r="AZ83" i="38"/>
  <c r="AI87" i="38"/>
  <c r="AZ87" i="38"/>
  <c r="AI91" i="38"/>
  <c r="AZ91" i="38"/>
  <c r="AI79" i="38"/>
  <c r="AZ79" i="38"/>
  <c r="AI82" i="38"/>
  <c r="AZ82" i="38"/>
  <c r="AI89" i="38"/>
  <c r="AZ89" i="38"/>
  <c r="AI90" i="38"/>
  <c r="AZ90" i="38"/>
  <c r="AI93" i="38"/>
  <c r="AZ93" i="38"/>
  <c r="AI94" i="38"/>
  <c r="AZ94" i="38"/>
  <c r="AI95" i="38"/>
  <c r="AZ95" i="38"/>
  <c r="AI96" i="38"/>
  <c r="AZ96" i="38"/>
  <c r="AI97" i="38"/>
  <c r="AZ97" i="38"/>
  <c r="AI98" i="38"/>
  <c r="AZ98" i="38"/>
  <c r="AI99" i="38"/>
  <c r="AZ99" i="38"/>
  <c r="AI100" i="38"/>
  <c r="AZ100" i="38"/>
  <c r="AI101" i="38"/>
  <c r="AZ101" i="38"/>
  <c r="AI102" i="38"/>
  <c r="AZ102" i="38"/>
  <c r="AI103" i="38"/>
  <c r="AZ103" i="38"/>
  <c r="N17" i="38"/>
  <c r="N29" i="38"/>
  <c r="AH74" i="38"/>
  <c r="AY74" i="38"/>
  <c r="AH76" i="38"/>
  <c r="AY76" i="38"/>
  <c r="AH86" i="38"/>
  <c r="AY86" i="38"/>
  <c r="AH85" i="38"/>
  <c r="AY85" i="38"/>
  <c r="AH88" i="38"/>
  <c r="AY88" i="38"/>
  <c r="AH75" i="38"/>
  <c r="AY75" i="38"/>
  <c r="AH77" i="38"/>
  <c r="AY77" i="38"/>
  <c r="AH78" i="38"/>
  <c r="AY78" i="38"/>
  <c r="AH80" i="38"/>
  <c r="AY80" i="38"/>
  <c r="AH92" i="38"/>
  <c r="AY92" i="38"/>
  <c r="AH81" i="38"/>
  <c r="AY81" i="38"/>
  <c r="AH84" i="38"/>
  <c r="AY84" i="38"/>
  <c r="AH83" i="38"/>
  <c r="AY83" i="38"/>
  <c r="AH87" i="38"/>
  <c r="AY87" i="38"/>
  <c r="AH91" i="38"/>
  <c r="AY91" i="38"/>
  <c r="AH79" i="38"/>
  <c r="AY79" i="38"/>
  <c r="AH82" i="38"/>
  <c r="AY82" i="38"/>
  <c r="AH89" i="38"/>
  <c r="AY89" i="38"/>
  <c r="AH90" i="38"/>
  <c r="AY90" i="38"/>
  <c r="AH93" i="38"/>
  <c r="AY93" i="38"/>
  <c r="AH94" i="38"/>
  <c r="AY94" i="38"/>
  <c r="AH95" i="38"/>
  <c r="AY95" i="38"/>
  <c r="AH96" i="38"/>
  <c r="AY96" i="38"/>
  <c r="AH97" i="38"/>
  <c r="AY97" i="38"/>
  <c r="AH98" i="38"/>
  <c r="AY98" i="38"/>
  <c r="AH99" i="38"/>
  <c r="AY99" i="38"/>
  <c r="AH100" i="38"/>
  <c r="AY100" i="38"/>
  <c r="AH101" i="38"/>
  <c r="AY101" i="38"/>
  <c r="AH102" i="38"/>
  <c r="AY102" i="38"/>
  <c r="AH103" i="38"/>
  <c r="AY103" i="38"/>
  <c r="N16" i="38"/>
  <c r="N28" i="38"/>
  <c r="AG38" i="38"/>
  <c r="AH38" i="38"/>
  <c r="AI38" i="38"/>
  <c r="AJ38" i="38"/>
  <c r="AK38" i="38"/>
  <c r="AK40" i="38"/>
  <c r="BB40" i="38"/>
  <c r="AK42" i="38"/>
  <c r="BB42" i="38"/>
  <c r="AK51" i="38"/>
  <c r="BB51" i="38"/>
  <c r="AK52" i="38"/>
  <c r="BB52" i="38"/>
  <c r="AK54" i="38"/>
  <c r="BB54" i="38"/>
  <c r="AK41" i="38"/>
  <c r="BB41" i="38"/>
  <c r="AK43" i="38"/>
  <c r="BB43" i="38"/>
  <c r="AK44" i="38"/>
  <c r="BB44" i="38"/>
  <c r="AK46" i="38"/>
  <c r="BB46" i="38"/>
  <c r="AK58" i="38"/>
  <c r="BB58" i="38"/>
  <c r="AK53" i="38"/>
  <c r="BB53" i="38"/>
  <c r="AK47" i="38"/>
  <c r="BB47" i="38"/>
  <c r="AK49" i="38"/>
  <c r="BB49" i="38"/>
  <c r="AK50" i="38"/>
  <c r="BB50" i="38"/>
  <c r="AK57" i="38"/>
  <c r="BB57" i="38"/>
  <c r="AK45" i="38"/>
  <c r="BB45" i="38"/>
  <c r="AK48" i="38"/>
  <c r="BB48" i="38"/>
  <c r="AK55" i="38"/>
  <c r="BB55" i="38"/>
  <c r="AK56" i="38"/>
  <c r="BB56" i="38"/>
  <c r="AK59" i="38"/>
  <c r="BB59" i="38"/>
  <c r="AK60" i="38"/>
  <c r="BB60" i="38"/>
  <c r="AK61" i="38"/>
  <c r="BB61" i="38"/>
  <c r="AK62" i="38"/>
  <c r="BB62" i="38"/>
  <c r="AK63" i="38"/>
  <c r="BB63" i="38"/>
  <c r="AK64" i="38"/>
  <c r="BB64" i="38"/>
  <c r="AK65" i="38"/>
  <c r="BB65" i="38"/>
  <c r="AK66" i="38"/>
  <c r="BB66" i="38"/>
  <c r="AK67" i="38"/>
  <c r="BB67" i="38"/>
  <c r="AK68" i="38"/>
  <c r="BB68" i="38"/>
  <c r="AK69" i="38"/>
  <c r="BB69" i="38"/>
  <c r="L19" i="38"/>
  <c r="AG40" i="38"/>
  <c r="AX40" i="38"/>
  <c r="AG42" i="38"/>
  <c r="AX42" i="38"/>
  <c r="AG51" i="38"/>
  <c r="AX51" i="38"/>
  <c r="AG52" i="38"/>
  <c r="AX52" i="38"/>
  <c r="AG54" i="38"/>
  <c r="AX54" i="38"/>
  <c r="AG41" i="38"/>
  <c r="AX41" i="38"/>
  <c r="AG43" i="38"/>
  <c r="AX43" i="38"/>
  <c r="AG44" i="38"/>
  <c r="AX44" i="38"/>
  <c r="AG46" i="38"/>
  <c r="AX46" i="38"/>
  <c r="AG58" i="38"/>
  <c r="AX58" i="38"/>
  <c r="AG53" i="38"/>
  <c r="AX53" i="38"/>
  <c r="AG47" i="38"/>
  <c r="AX47" i="38"/>
  <c r="AG49" i="38"/>
  <c r="AX49" i="38"/>
  <c r="AG50" i="38"/>
  <c r="AX50" i="38"/>
  <c r="AG57" i="38"/>
  <c r="AX57" i="38"/>
  <c r="AG45" i="38"/>
  <c r="AX45" i="38"/>
  <c r="AG48" i="38"/>
  <c r="AX48" i="38"/>
  <c r="AG55" i="38"/>
  <c r="AX55" i="38"/>
  <c r="AG56" i="38"/>
  <c r="AX56" i="38"/>
  <c r="AG59" i="38"/>
  <c r="AX59" i="38"/>
  <c r="AG60" i="38"/>
  <c r="AX60" i="38"/>
  <c r="AG61" i="38"/>
  <c r="AX61" i="38"/>
  <c r="AG62" i="38"/>
  <c r="AX62" i="38"/>
  <c r="AG63" i="38"/>
  <c r="AX63" i="38"/>
  <c r="AG64" i="38"/>
  <c r="AX64" i="38"/>
  <c r="AG65" i="38"/>
  <c r="AX65" i="38"/>
  <c r="AG66" i="38"/>
  <c r="AX66" i="38"/>
  <c r="AG67" i="38"/>
  <c r="AX67" i="38"/>
  <c r="AG68" i="38"/>
  <c r="AX68" i="38"/>
  <c r="AG69" i="38"/>
  <c r="AX69" i="38"/>
  <c r="L15" i="38"/>
  <c r="L31" i="38"/>
  <c r="AJ40" i="38"/>
  <c r="BA40" i="38"/>
  <c r="AJ42" i="38"/>
  <c r="BA42" i="38"/>
  <c r="AJ51" i="38"/>
  <c r="BA51" i="38"/>
  <c r="AJ52" i="38"/>
  <c r="BA52" i="38"/>
  <c r="AJ54" i="38"/>
  <c r="BA54" i="38"/>
  <c r="AJ41" i="38"/>
  <c r="BA41" i="38"/>
  <c r="AJ43" i="38"/>
  <c r="BA43" i="38"/>
  <c r="AJ44" i="38"/>
  <c r="BA44" i="38"/>
  <c r="AJ46" i="38"/>
  <c r="BA46" i="38"/>
  <c r="AJ58" i="38"/>
  <c r="BA58" i="38"/>
  <c r="AJ53" i="38"/>
  <c r="BA53" i="38"/>
  <c r="AJ47" i="38"/>
  <c r="BA47" i="38"/>
  <c r="AJ49" i="38"/>
  <c r="BA49" i="38"/>
  <c r="AJ50" i="38"/>
  <c r="BA50" i="38"/>
  <c r="AJ57" i="38"/>
  <c r="BA57" i="38"/>
  <c r="AJ45" i="38"/>
  <c r="BA45" i="38"/>
  <c r="AJ48" i="38"/>
  <c r="BA48" i="38"/>
  <c r="AJ55" i="38"/>
  <c r="BA55" i="38"/>
  <c r="AJ56" i="38"/>
  <c r="BA56" i="38"/>
  <c r="AJ59" i="38"/>
  <c r="BA59" i="38"/>
  <c r="AJ60" i="38"/>
  <c r="BA60" i="38"/>
  <c r="AJ61" i="38"/>
  <c r="BA61" i="38"/>
  <c r="AJ62" i="38"/>
  <c r="BA62" i="38"/>
  <c r="AJ63" i="38"/>
  <c r="BA63" i="38"/>
  <c r="AJ64" i="38"/>
  <c r="BA64" i="38"/>
  <c r="AJ65" i="38"/>
  <c r="BA65" i="38"/>
  <c r="AJ66" i="38"/>
  <c r="BA66" i="38"/>
  <c r="AJ67" i="38"/>
  <c r="BA67" i="38"/>
  <c r="AJ68" i="38"/>
  <c r="BA68" i="38"/>
  <c r="AJ69" i="38"/>
  <c r="BA69" i="38"/>
  <c r="L18" i="38"/>
  <c r="L30" i="38"/>
  <c r="AI40" i="38"/>
  <c r="AZ40" i="38"/>
  <c r="AI42" i="38"/>
  <c r="AZ42" i="38"/>
  <c r="AI51" i="38"/>
  <c r="AZ51" i="38"/>
  <c r="AI52" i="38"/>
  <c r="AZ52" i="38"/>
  <c r="AI54" i="38"/>
  <c r="AZ54" i="38"/>
  <c r="AI41" i="38"/>
  <c r="AZ41" i="38"/>
  <c r="AI43" i="38"/>
  <c r="AZ43" i="38"/>
  <c r="AI44" i="38"/>
  <c r="AZ44" i="38"/>
  <c r="AI46" i="38"/>
  <c r="AZ46" i="38"/>
  <c r="AI58" i="38"/>
  <c r="AZ58" i="38"/>
  <c r="AI53" i="38"/>
  <c r="AZ53" i="38"/>
  <c r="AI47" i="38"/>
  <c r="AZ47" i="38"/>
  <c r="AI49" i="38"/>
  <c r="AZ49" i="38"/>
  <c r="AI50" i="38"/>
  <c r="AZ50" i="38"/>
  <c r="AI57" i="38"/>
  <c r="AZ57" i="38"/>
  <c r="AI45" i="38"/>
  <c r="AZ45" i="38"/>
  <c r="AI48" i="38"/>
  <c r="AZ48" i="38"/>
  <c r="AI55" i="38"/>
  <c r="AZ55" i="38"/>
  <c r="AI56" i="38"/>
  <c r="AZ56" i="38"/>
  <c r="AI59" i="38"/>
  <c r="AZ59" i="38"/>
  <c r="AI60" i="38"/>
  <c r="AZ60" i="38"/>
  <c r="AI61" i="38"/>
  <c r="AZ61" i="38"/>
  <c r="AI62" i="38"/>
  <c r="AZ62" i="38"/>
  <c r="AI63" i="38"/>
  <c r="AZ63" i="38"/>
  <c r="AI64" i="38"/>
  <c r="AZ64" i="38"/>
  <c r="AI65" i="38"/>
  <c r="AZ65" i="38"/>
  <c r="AI66" i="38"/>
  <c r="AZ66" i="38"/>
  <c r="AI67" i="38"/>
  <c r="AZ67" i="38"/>
  <c r="AI68" i="38"/>
  <c r="AZ68" i="38"/>
  <c r="AI69" i="38"/>
  <c r="AZ69" i="38"/>
  <c r="L17" i="38"/>
  <c r="L29" i="38"/>
  <c r="AH40" i="38"/>
  <c r="AY40" i="38"/>
  <c r="AH42" i="38"/>
  <c r="AY42" i="38"/>
  <c r="AH51" i="38"/>
  <c r="AY51" i="38"/>
  <c r="AH52" i="38"/>
  <c r="AY52" i="38"/>
  <c r="AH54" i="38"/>
  <c r="AY54" i="38"/>
  <c r="AH41" i="38"/>
  <c r="AY41" i="38"/>
  <c r="AH43" i="38"/>
  <c r="AY43" i="38"/>
  <c r="AH44" i="38"/>
  <c r="AY44" i="38"/>
  <c r="AH46" i="38"/>
  <c r="AY46" i="38"/>
  <c r="AH58" i="38"/>
  <c r="AY58" i="38"/>
  <c r="AH53" i="38"/>
  <c r="AY53" i="38"/>
  <c r="AH47" i="38"/>
  <c r="AY47" i="38"/>
  <c r="AH49" i="38"/>
  <c r="AY49" i="38"/>
  <c r="AH50" i="38"/>
  <c r="AY50" i="38"/>
  <c r="AH57" i="38"/>
  <c r="AY57" i="38"/>
  <c r="AH45" i="38"/>
  <c r="AY45" i="38"/>
  <c r="AH48" i="38"/>
  <c r="AY48" i="38"/>
  <c r="AH55" i="38"/>
  <c r="AY55" i="38"/>
  <c r="AH56" i="38"/>
  <c r="AY56" i="38"/>
  <c r="AH59" i="38"/>
  <c r="AY59" i="38"/>
  <c r="AH60" i="38"/>
  <c r="AY60" i="38"/>
  <c r="AH61" i="38"/>
  <c r="AY61" i="38"/>
  <c r="AH62" i="38"/>
  <c r="AY62" i="38"/>
  <c r="AH63" i="38"/>
  <c r="AY63" i="38"/>
  <c r="AH64" i="38"/>
  <c r="AY64" i="38"/>
  <c r="AH65" i="38"/>
  <c r="AY65" i="38"/>
  <c r="AH66" i="38"/>
  <c r="AY66" i="38"/>
  <c r="AH67" i="38"/>
  <c r="AY67" i="38"/>
  <c r="AH68" i="38"/>
  <c r="AY68" i="38"/>
  <c r="AH69" i="38"/>
  <c r="AY69" i="38"/>
  <c r="L16" i="38"/>
  <c r="L28" i="38"/>
  <c r="AG4" i="38"/>
  <c r="AH4" i="38"/>
  <c r="AI4" i="38"/>
  <c r="AJ4" i="38"/>
  <c r="AK4" i="38"/>
  <c r="AK6" i="38"/>
  <c r="BB6" i="38"/>
  <c r="AK8" i="38"/>
  <c r="BB8" i="38"/>
  <c r="AK17" i="38"/>
  <c r="BB17" i="38"/>
  <c r="AK18" i="38"/>
  <c r="BB18" i="38"/>
  <c r="AK20" i="38"/>
  <c r="BB20" i="38"/>
  <c r="AK7" i="38"/>
  <c r="BB7" i="38"/>
  <c r="AK9" i="38"/>
  <c r="BB9" i="38"/>
  <c r="AK10" i="38"/>
  <c r="BB10" i="38"/>
  <c r="AK12" i="38"/>
  <c r="BB12" i="38"/>
  <c r="AK24" i="38"/>
  <c r="BB24" i="38"/>
  <c r="AK19" i="38"/>
  <c r="BB19" i="38"/>
  <c r="AK13" i="38"/>
  <c r="BB13" i="38"/>
  <c r="AK15" i="38"/>
  <c r="BB15" i="38"/>
  <c r="AK16" i="38"/>
  <c r="BB16" i="38"/>
  <c r="AK23" i="38"/>
  <c r="BB23" i="38"/>
  <c r="AK11" i="38"/>
  <c r="BB11" i="38"/>
  <c r="AK14" i="38"/>
  <c r="BB14" i="38"/>
  <c r="AK21" i="38"/>
  <c r="BB21" i="38"/>
  <c r="AK22" i="38"/>
  <c r="BB22" i="38"/>
  <c r="AK25" i="38"/>
  <c r="BB25" i="38"/>
  <c r="AK26" i="38"/>
  <c r="BB26" i="38"/>
  <c r="AK27" i="38"/>
  <c r="BB27" i="38"/>
  <c r="AK28" i="38"/>
  <c r="BB28" i="38"/>
  <c r="AK29" i="38"/>
  <c r="BB29" i="38"/>
  <c r="AK30" i="38"/>
  <c r="BB30" i="38"/>
  <c r="AK31" i="38"/>
  <c r="BB31" i="38"/>
  <c r="AK32" i="38"/>
  <c r="BB32" i="38"/>
  <c r="AK33" i="38"/>
  <c r="BB33" i="38"/>
  <c r="AK34" i="38"/>
  <c r="BB34" i="38"/>
  <c r="AK35" i="38"/>
  <c r="BB35" i="38"/>
  <c r="J19" i="38"/>
  <c r="AG6" i="38"/>
  <c r="AX6" i="38"/>
  <c r="AG8" i="38"/>
  <c r="AX8" i="38"/>
  <c r="AG17" i="38"/>
  <c r="AX17" i="38"/>
  <c r="AG18" i="38"/>
  <c r="AX18" i="38"/>
  <c r="AG20" i="38"/>
  <c r="AX20" i="38"/>
  <c r="AG7" i="38"/>
  <c r="AX7" i="38"/>
  <c r="AG9" i="38"/>
  <c r="AX9" i="38"/>
  <c r="AG10" i="38"/>
  <c r="AX10" i="38"/>
  <c r="AG12" i="38"/>
  <c r="AX12" i="38"/>
  <c r="AG24" i="38"/>
  <c r="AX24" i="38"/>
  <c r="AG19" i="38"/>
  <c r="AX19" i="38"/>
  <c r="AG13" i="38"/>
  <c r="AX13" i="38"/>
  <c r="AG15" i="38"/>
  <c r="AX15" i="38"/>
  <c r="AG16" i="38"/>
  <c r="AX16" i="38"/>
  <c r="AG23" i="38"/>
  <c r="AX23" i="38"/>
  <c r="AG11" i="38"/>
  <c r="AX11" i="38"/>
  <c r="AG14" i="38"/>
  <c r="AX14" i="38"/>
  <c r="AG21" i="38"/>
  <c r="AX21" i="38"/>
  <c r="AG22" i="38"/>
  <c r="AX22" i="38"/>
  <c r="AG25" i="38"/>
  <c r="AX25" i="38"/>
  <c r="AG26" i="38"/>
  <c r="AX26" i="38"/>
  <c r="AG27" i="38"/>
  <c r="AX27" i="38"/>
  <c r="AG28" i="38"/>
  <c r="AX28" i="38"/>
  <c r="AG29" i="38"/>
  <c r="AX29" i="38"/>
  <c r="AG30" i="38"/>
  <c r="AX30" i="38"/>
  <c r="AG31" i="38"/>
  <c r="AX31" i="38"/>
  <c r="AG32" i="38"/>
  <c r="AX32" i="38"/>
  <c r="AG33" i="38"/>
  <c r="AX33" i="38"/>
  <c r="AG34" i="38"/>
  <c r="AX34" i="38"/>
  <c r="AG35" i="38"/>
  <c r="AX35" i="38"/>
  <c r="J15" i="38"/>
  <c r="J31" i="38"/>
  <c r="AJ6" i="38"/>
  <c r="BA6" i="38"/>
  <c r="AJ8" i="38"/>
  <c r="BA8" i="38"/>
  <c r="AJ17" i="38"/>
  <c r="BA17" i="38"/>
  <c r="AJ18" i="38"/>
  <c r="BA18" i="38"/>
  <c r="AJ20" i="38"/>
  <c r="BA20" i="38"/>
  <c r="AJ7" i="38"/>
  <c r="BA7" i="38"/>
  <c r="AJ9" i="38"/>
  <c r="BA9" i="38"/>
  <c r="AJ10" i="38"/>
  <c r="BA10" i="38"/>
  <c r="AJ12" i="38"/>
  <c r="BA12" i="38"/>
  <c r="AJ24" i="38"/>
  <c r="BA24" i="38"/>
  <c r="AJ19" i="38"/>
  <c r="BA19" i="38"/>
  <c r="AJ13" i="38"/>
  <c r="BA13" i="38"/>
  <c r="AJ15" i="38"/>
  <c r="BA15" i="38"/>
  <c r="AJ16" i="38"/>
  <c r="BA16" i="38"/>
  <c r="AJ23" i="38"/>
  <c r="BA23" i="38"/>
  <c r="AJ11" i="38"/>
  <c r="BA11" i="38"/>
  <c r="AJ14" i="38"/>
  <c r="BA14" i="38"/>
  <c r="AJ21" i="38"/>
  <c r="BA21" i="38"/>
  <c r="AJ22" i="38"/>
  <c r="BA22" i="38"/>
  <c r="AJ25" i="38"/>
  <c r="BA25" i="38"/>
  <c r="AJ26" i="38"/>
  <c r="BA26" i="38"/>
  <c r="AJ27" i="38"/>
  <c r="BA27" i="38"/>
  <c r="AJ28" i="38"/>
  <c r="BA28" i="38"/>
  <c r="AJ29" i="38"/>
  <c r="BA29" i="38"/>
  <c r="AJ30" i="38"/>
  <c r="BA30" i="38"/>
  <c r="AJ31" i="38"/>
  <c r="BA31" i="38"/>
  <c r="AJ32" i="38"/>
  <c r="BA32" i="38"/>
  <c r="AJ33" i="38"/>
  <c r="BA33" i="38"/>
  <c r="AJ34" i="38"/>
  <c r="BA34" i="38"/>
  <c r="AJ35" i="38"/>
  <c r="BA35" i="38"/>
  <c r="J18" i="38"/>
  <c r="J30" i="38"/>
  <c r="AI6" i="38"/>
  <c r="AZ6" i="38"/>
  <c r="AI8" i="38"/>
  <c r="AZ8" i="38"/>
  <c r="AI17" i="38"/>
  <c r="AZ17" i="38"/>
  <c r="AI18" i="38"/>
  <c r="AZ18" i="38"/>
  <c r="AI20" i="38"/>
  <c r="AZ20" i="38"/>
  <c r="AI7" i="38"/>
  <c r="AZ7" i="38"/>
  <c r="AI9" i="38"/>
  <c r="AZ9" i="38"/>
  <c r="AI10" i="38"/>
  <c r="AZ10" i="38"/>
  <c r="AI12" i="38"/>
  <c r="AZ12" i="38"/>
  <c r="AI24" i="38"/>
  <c r="AZ24" i="38"/>
  <c r="AI19" i="38"/>
  <c r="AZ19" i="38"/>
  <c r="AI13" i="38"/>
  <c r="AZ13" i="38"/>
  <c r="AI15" i="38"/>
  <c r="AZ15" i="38"/>
  <c r="AI16" i="38"/>
  <c r="AZ16" i="38"/>
  <c r="AI23" i="38"/>
  <c r="AZ23" i="38"/>
  <c r="AI11" i="38"/>
  <c r="AZ11" i="38"/>
  <c r="AI14" i="38"/>
  <c r="AZ14" i="38"/>
  <c r="AI21" i="38"/>
  <c r="AZ21" i="38"/>
  <c r="AI22" i="38"/>
  <c r="AZ22" i="38"/>
  <c r="AI25" i="38"/>
  <c r="AZ25" i="38"/>
  <c r="AI26" i="38"/>
  <c r="AZ26" i="38"/>
  <c r="AI27" i="38"/>
  <c r="AZ27" i="38"/>
  <c r="AI28" i="38"/>
  <c r="AZ28" i="38"/>
  <c r="AI29" i="38"/>
  <c r="AZ29" i="38"/>
  <c r="AI30" i="38"/>
  <c r="AZ30" i="38"/>
  <c r="AI31" i="38"/>
  <c r="AZ31" i="38"/>
  <c r="AI32" i="38"/>
  <c r="AZ32" i="38"/>
  <c r="AI33" i="38"/>
  <c r="AZ33" i="38"/>
  <c r="AI34" i="38"/>
  <c r="AZ34" i="38"/>
  <c r="AI35" i="38"/>
  <c r="AZ35" i="38"/>
  <c r="J17" i="38"/>
  <c r="J29" i="38"/>
  <c r="AH6" i="38"/>
  <c r="AY6" i="38"/>
  <c r="AH8" i="38"/>
  <c r="AY8" i="38"/>
  <c r="AH17" i="38"/>
  <c r="AY17" i="38"/>
  <c r="AH18" i="38"/>
  <c r="AY18" i="38"/>
  <c r="AH20" i="38"/>
  <c r="AY20" i="38"/>
  <c r="AH7" i="38"/>
  <c r="AY7" i="38"/>
  <c r="AH9" i="38"/>
  <c r="AY9" i="38"/>
  <c r="AH10" i="38"/>
  <c r="AY10" i="38"/>
  <c r="AH12" i="38"/>
  <c r="AY12" i="38"/>
  <c r="AH24" i="38"/>
  <c r="AY24" i="38"/>
  <c r="AH19" i="38"/>
  <c r="AY19" i="38"/>
  <c r="AH13" i="38"/>
  <c r="AY13" i="38"/>
  <c r="AH15" i="38"/>
  <c r="AY15" i="38"/>
  <c r="AH16" i="38"/>
  <c r="AY16" i="38"/>
  <c r="AH23" i="38"/>
  <c r="AY23" i="38"/>
  <c r="AH11" i="38"/>
  <c r="AY11" i="38"/>
  <c r="AH14" i="38"/>
  <c r="AY14" i="38"/>
  <c r="AH21" i="38"/>
  <c r="AY21" i="38"/>
  <c r="AH22" i="38"/>
  <c r="AY22" i="38"/>
  <c r="AH25" i="38"/>
  <c r="AY25" i="38"/>
  <c r="AH26" i="38"/>
  <c r="AY26" i="38"/>
  <c r="AH27" i="38"/>
  <c r="AY27" i="38"/>
  <c r="AH28" i="38"/>
  <c r="AY28" i="38"/>
  <c r="AH29" i="38"/>
  <c r="AY29" i="38"/>
  <c r="AH30" i="38"/>
  <c r="AY30" i="38"/>
  <c r="AH31" i="38"/>
  <c r="AY31" i="38"/>
  <c r="AH32" i="38"/>
  <c r="AY32" i="38"/>
  <c r="AH33" i="38"/>
  <c r="AY33" i="38"/>
  <c r="AH34" i="38"/>
  <c r="AY34" i="38"/>
  <c r="AH35" i="38"/>
  <c r="AY35" i="38"/>
  <c r="J16" i="38"/>
  <c r="J28" i="38"/>
  <c r="F37" i="38"/>
  <c r="E37" i="38"/>
  <c r="D37" i="38"/>
  <c r="Y6" i="38"/>
  <c r="Y7" i="38"/>
  <c r="Y8" i="38"/>
  <c r="Y9" i="38"/>
  <c r="Y10" i="38"/>
  <c r="Y11" i="38"/>
  <c r="Y12" i="38"/>
  <c r="Y13" i="38"/>
  <c r="Y14" i="38"/>
  <c r="Y15" i="38"/>
  <c r="Y16" i="38"/>
  <c r="Y17" i="38"/>
  <c r="Y18" i="38"/>
  <c r="Y19" i="38"/>
  <c r="Y20" i="38"/>
  <c r="Y21" i="38"/>
  <c r="Y22" i="38"/>
  <c r="Y23" i="38"/>
  <c r="Y24" i="38"/>
  <c r="Y25" i="38"/>
  <c r="Y26" i="38"/>
  <c r="Y27" i="38"/>
  <c r="Y28" i="38"/>
  <c r="Y29" i="38"/>
  <c r="Y30" i="38"/>
  <c r="Y31" i="38"/>
  <c r="Y32" i="38"/>
  <c r="Y33" i="38"/>
  <c r="Y34" i="38"/>
  <c r="Y35" i="38"/>
  <c r="Y40" i="38"/>
  <c r="Y41" i="38"/>
  <c r="Y42" i="38"/>
  <c r="Y43" i="38"/>
  <c r="Y44" i="38"/>
  <c r="Y45" i="38"/>
  <c r="Y46" i="38"/>
  <c r="Y47" i="38"/>
  <c r="Y48" i="38"/>
  <c r="Y49" i="38"/>
  <c r="Y50" i="38"/>
  <c r="Y51" i="38"/>
  <c r="Y52" i="38"/>
  <c r="Y53" i="38"/>
  <c r="Y54" i="38"/>
  <c r="Y55" i="38"/>
  <c r="Y56" i="38"/>
  <c r="Y57" i="38"/>
  <c r="Y58" i="38"/>
  <c r="Y59" i="38"/>
  <c r="Y60" i="38"/>
  <c r="Y61" i="38"/>
  <c r="Y62" i="38"/>
  <c r="Y63" i="38"/>
  <c r="Y64" i="38"/>
  <c r="Y65" i="38"/>
  <c r="Y66" i="38"/>
  <c r="Y67" i="38"/>
  <c r="Y68" i="38"/>
  <c r="Y69" i="38"/>
  <c r="Y74" i="38"/>
  <c r="Y75" i="38"/>
  <c r="Y76" i="38"/>
  <c r="Y77" i="38"/>
  <c r="Y78" i="38"/>
  <c r="Y79" i="38"/>
  <c r="Y80" i="38"/>
  <c r="Y81" i="38"/>
  <c r="Y82" i="38"/>
  <c r="Y83" i="38"/>
  <c r="Y84" i="38"/>
  <c r="Y85" i="38"/>
  <c r="Y86" i="38"/>
  <c r="Y87" i="38"/>
  <c r="Y88" i="38"/>
  <c r="Y89" i="38"/>
  <c r="Y90" i="38"/>
  <c r="Y91" i="38"/>
  <c r="Y92" i="38"/>
  <c r="Y93" i="38"/>
  <c r="Y94" i="38"/>
  <c r="Y95" i="38"/>
  <c r="Y96" i="38"/>
  <c r="Y97" i="38"/>
  <c r="Y98" i="38"/>
  <c r="Y99" i="38"/>
  <c r="Y100" i="38"/>
  <c r="Y101" i="38"/>
  <c r="Y102" i="38"/>
  <c r="Y103" i="38"/>
  <c r="AL38" i="38"/>
  <c r="X6" i="38"/>
  <c r="AO6" i="38"/>
  <c r="X23" i="38"/>
  <c r="AO23" i="38"/>
  <c r="X12" i="38"/>
  <c r="AO12" i="38"/>
  <c r="X13" i="38"/>
  <c r="AO13" i="38"/>
  <c r="X7" i="38"/>
  <c r="AO7" i="38"/>
  <c r="X8" i="38"/>
  <c r="AO8" i="38"/>
  <c r="X9" i="38"/>
  <c r="AO9" i="38"/>
  <c r="X10" i="38"/>
  <c r="AO10" i="38"/>
  <c r="X11" i="38"/>
  <c r="AO11" i="38"/>
  <c r="X14" i="38"/>
  <c r="AO14" i="38"/>
  <c r="X15" i="38"/>
  <c r="AO15" i="38"/>
  <c r="X16" i="38"/>
  <c r="AO16" i="38"/>
  <c r="X17" i="38"/>
  <c r="AO17" i="38"/>
  <c r="X18" i="38"/>
  <c r="AO18" i="38"/>
  <c r="X19" i="38"/>
  <c r="AO19" i="38"/>
  <c r="X20" i="38"/>
  <c r="AO20" i="38"/>
  <c r="X21" i="38"/>
  <c r="AO21" i="38"/>
  <c r="X22" i="38"/>
  <c r="AO22" i="38"/>
  <c r="X24" i="38"/>
  <c r="AO24" i="38"/>
  <c r="X25" i="38"/>
  <c r="AO25" i="38"/>
  <c r="X26" i="38"/>
  <c r="AO26" i="38"/>
  <c r="X27" i="38"/>
  <c r="AO27" i="38"/>
  <c r="X28" i="38"/>
  <c r="AO28" i="38"/>
  <c r="X29" i="38"/>
  <c r="AO29" i="38"/>
  <c r="X30" i="38"/>
  <c r="AO30" i="38"/>
  <c r="X31" i="38"/>
  <c r="AO31" i="38"/>
  <c r="X32" i="38"/>
  <c r="AO32" i="38"/>
  <c r="X33" i="38"/>
  <c r="AO33" i="38"/>
  <c r="X34" i="38"/>
  <c r="AO34" i="38"/>
  <c r="X35" i="38"/>
  <c r="AO35" i="38"/>
  <c r="J6" i="38"/>
  <c r="AL4" i="38"/>
  <c r="AL6" i="38"/>
  <c r="BC6" i="38"/>
  <c r="AL13" i="38"/>
  <c r="BC13" i="38"/>
  <c r="AL16" i="38"/>
  <c r="BC16" i="38"/>
  <c r="AL20" i="38"/>
  <c r="BC20" i="38"/>
  <c r="AL25" i="38"/>
  <c r="BC25" i="38"/>
  <c r="AL26" i="38"/>
  <c r="BC26" i="38"/>
  <c r="AL7" i="38"/>
  <c r="BC7" i="38"/>
  <c r="AL8" i="38"/>
  <c r="BC8" i="38"/>
  <c r="AL9" i="38"/>
  <c r="BC9" i="38"/>
  <c r="AL10" i="38"/>
  <c r="BC10" i="38"/>
  <c r="AL11" i="38"/>
  <c r="BC11" i="38"/>
  <c r="AL12" i="38"/>
  <c r="BC12" i="38"/>
  <c r="AL14" i="38"/>
  <c r="BC14" i="38"/>
  <c r="AL15" i="38"/>
  <c r="BC15" i="38"/>
  <c r="AL17" i="38"/>
  <c r="BC17" i="38"/>
  <c r="AL18" i="38"/>
  <c r="BC18" i="38"/>
  <c r="AL19" i="38"/>
  <c r="BC19" i="38"/>
  <c r="AL21" i="38"/>
  <c r="BC21" i="38"/>
  <c r="AL22" i="38"/>
  <c r="BC22" i="38"/>
  <c r="AL23" i="38"/>
  <c r="BC23" i="38"/>
  <c r="AL24" i="38"/>
  <c r="BC24" i="38"/>
  <c r="AL27" i="38"/>
  <c r="BC27" i="38"/>
  <c r="AL28" i="38"/>
  <c r="BC28" i="38"/>
  <c r="AL29" i="38"/>
  <c r="BC29" i="38"/>
  <c r="AL30" i="38"/>
  <c r="BC30" i="38"/>
  <c r="AL31" i="38"/>
  <c r="BC31" i="38"/>
  <c r="AL32" i="38"/>
  <c r="BC32" i="38"/>
  <c r="AL33" i="38"/>
  <c r="BC33" i="38"/>
  <c r="AL34" i="38"/>
  <c r="BC34" i="38"/>
  <c r="AL35" i="38"/>
  <c r="BC35" i="38"/>
  <c r="J20" i="38"/>
  <c r="B10" i="38"/>
  <c r="B9" i="38"/>
  <c r="B8" i="38"/>
  <c r="AL72" i="38"/>
  <c r="AL74" i="38"/>
  <c r="BC74" i="38"/>
  <c r="AL75" i="38"/>
  <c r="BC75" i="38"/>
  <c r="AL76" i="38"/>
  <c r="BC76" i="38"/>
  <c r="AL77" i="38"/>
  <c r="BC77" i="38"/>
  <c r="AL78" i="38"/>
  <c r="BC78" i="38"/>
  <c r="AL79" i="38"/>
  <c r="BC79" i="38"/>
  <c r="AL80" i="38"/>
  <c r="BC80" i="38"/>
  <c r="AL81" i="38"/>
  <c r="BC81" i="38"/>
  <c r="AL82" i="38"/>
  <c r="BC82" i="38"/>
  <c r="AL83" i="38"/>
  <c r="BC83" i="38"/>
  <c r="AL84" i="38"/>
  <c r="BC84" i="38"/>
  <c r="AL85" i="38"/>
  <c r="BC85" i="38"/>
  <c r="AL86" i="38"/>
  <c r="BC86" i="38"/>
  <c r="AL87" i="38"/>
  <c r="BC87" i="38"/>
  <c r="AL88" i="38"/>
  <c r="BC88" i="38"/>
  <c r="AL89" i="38"/>
  <c r="BC89" i="38"/>
  <c r="AL90" i="38"/>
  <c r="BC90" i="38"/>
  <c r="AL91" i="38"/>
  <c r="BC91" i="38"/>
  <c r="AL92" i="38"/>
  <c r="BC92" i="38"/>
  <c r="AL93" i="38"/>
  <c r="BC93" i="38"/>
  <c r="AL94" i="38"/>
  <c r="BC94" i="38"/>
  <c r="AL95" i="38"/>
  <c r="BC95" i="38"/>
  <c r="AL96" i="38"/>
  <c r="BC96" i="38"/>
  <c r="AL97" i="38"/>
  <c r="BC97" i="38"/>
  <c r="AL98" i="38"/>
  <c r="BC98" i="38"/>
  <c r="AL99" i="38"/>
  <c r="BC99" i="38"/>
  <c r="AL100" i="38"/>
  <c r="BC100" i="38"/>
  <c r="AL101" i="38"/>
  <c r="BC101" i="38"/>
  <c r="AL102" i="38"/>
  <c r="BC102" i="38"/>
  <c r="AL103" i="38"/>
  <c r="BC103" i="38"/>
  <c r="N20" i="38"/>
  <c r="AL40" i="38"/>
  <c r="BC40" i="38"/>
  <c r="AL41" i="38"/>
  <c r="BC41" i="38"/>
  <c r="AL42" i="38"/>
  <c r="BC42" i="38"/>
  <c r="AL43" i="38"/>
  <c r="BC43" i="38"/>
  <c r="AL44" i="38"/>
  <c r="BC44" i="38"/>
  <c r="AL45" i="38"/>
  <c r="BC45" i="38"/>
  <c r="AL46" i="38"/>
  <c r="BC46" i="38"/>
  <c r="AL47" i="38"/>
  <c r="BC47" i="38"/>
  <c r="AL48" i="38"/>
  <c r="BC48" i="38"/>
  <c r="AL49" i="38"/>
  <c r="BC49" i="38"/>
  <c r="AL50" i="38"/>
  <c r="BC50" i="38"/>
  <c r="AL51" i="38"/>
  <c r="BC51" i="38"/>
  <c r="AL52" i="38"/>
  <c r="BC52" i="38"/>
  <c r="AL53" i="38"/>
  <c r="BC53" i="38"/>
  <c r="AL54" i="38"/>
  <c r="BC54" i="38"/>
  <c r="AL55" i="38"/>
  <c r="BC55" i="38"/>
  <c r="AL56" i="38"/>
  <c r="BC56" i="38"/>
  <c r="AL57" i="38"/>
  <c r="BC57" i="38"/>
  <c r="AL58" i="38"/>
  <c r="BC58" i="38"/>
  <c r="AL59" i="38"/>
  <c r="BC59" i="38"/>
  <c r="AL60" i="38"/>
  <c r="BC60" i="38"/>
  <c r="AL61" i="38"/>
  <c r="BC61" i="38"/>
  <c r="AL62" i="38"/>
  <c r="BC62" i="38"/>
  <c r="AL63" i="38"/>
  <c r="BC63" i="38"/>
  <c r="AL64" i="38"/>
  <c r="BC64" i="38"/>
  <c r="AL65" i="38"/>
  <c r="BC65" i="38"/>
  <c r="AL66" i="38"/>
  <c r="BC66" i="38"/>
  <c r="AL67" i="38"/>
  <c r="BC67" i="38"/>
  <c r="AL68" i="38"/>
  <c r="BC68" i="38"/>
  <c r="AL69" i="38"/>
  <c r="BC69" i="38"/>
  <c r="L20" i="38"/>
  <c r="Z6" i="38"/>
  <c r="AA6" i="38"/>
  <c r="Z7" i="38"/>
  <c r="AA7" i="38"/>
  <c r="Z8" i="38"/>
  <c r="AA8" i="38"/>
  <c r="Z9" i="38"/>
  <c r="AA9" i="38"/>
  <c r="Z10" i="38"/>
  <c r="AA10" i="38"/>
  <c r="Z11" i="38"/>
  <c r="AA11" i="38"/>
  <c r="Z12" i="38"/>
  <c r="AA12" i="38"/>
  <c r="Z13" i="38"/>
  <c r="AA13" i="38"/>
  <c r="Z14" i="38"/>
  <c r="AA14" i="38"/>
  <c r="Z15" i="38"/>
  <c r="AA15" i="38"/>
  <c r="Z16" i="38"/>
  <c r="AA16" i="38"/>
  <c r="Z17" i="38"/>
  <c r="AA17" i="38"/>
  <c r="Z18" i="38"/>
  <c r="AA18" i="38"/>
  <c r="Z19" i="38"/>
  <c r="AA19" i="38"/>
  <c r="Z20" i="38"/>
  <c r="AA20" i="38"/>
  <c r="B34" i="38"/>
  <c r="B33" i="38"/>
  <c r="B32" i="38"/>
  <c r="B31" i="38"/>
  <c r="B30" i="38"/>
  <c r="B35" i="38"/>
  <c r="B29" i="38"/>
  <c r="B7" i="38"/>
  <c r="B6" i="38"/>
  <c r="X75" i="38"/>
  <c r="Z75" i="38"/>
  <c r="AA75" i="38"/>
  <c r="X76" i="38"/>
  <c r="Z76" i="38"/>
  <c r="AA76" i="38"/>
  <c r="X77" i="38"/>
  <c r="Z77" i="38"/>
  <c r="AA77" i="38"/>
  <c r="X78" i="38"/>
  <c r="Z78" i="38"/>
  <c r="AA78" i="38"/>
  <c r="X79" i="38"/>
  <c r="Z79" i="38"/>
  <c r="AA79" i="38"/>
  <c r="X80" i="38"/>
  <c r="Z80" i="38"/>
  <c r="AA80" i="38"/>
  <c r="X81" i="38"/>
  <c r="Z81" i="38"/>
  <c r="AA81" i="38"/>
  <c r="X82" i="38"/>
  <c r="Z82" i="38"/>
  <c r="AA82" i="38"/>
  <c r="X83" i="38"/>
  <c r="Z83" i="38"/>
  <c r="AA83" i="38"/>
  <c r="X84" i="38"/>
  <c r="Z84" i="38"/>
  <c r="AA84" i="38"/>
  <c r="X85" i="38"/>
  <c r="Z85" i="38"/>
  <c r="AA85" i="38"/>
  <c r="X86" i="38"/>
  <c r="Z86" i="38"/>
  <c r="AA86" i="38"/>
  <c r="X87" i="38"/>
  <c r="Z87" i="38"/>
  <c r="AA87" i="38"/>
  <c r="X88" i="38"/>
  <c r="Z88" i="38"/>
  <c r="AA88" i="38"/>
  <c r="X89" i="38"/>
  <c r="Z89" i="38"/>
  <c r="AA89" i="38"/>
  <c r="X90" i="38"/>
  <c r="Z90" i="38"/>
  <c r="AA90" i="38"/>
  <c r="X91" i="38"/>
  <c r="Z91" i="38"/>
  <c r="AA91" i="38"/>
  <c r="X92" i="38"/>
  <c r="Z92" i="38"/>
  <c r="AA92" i="38"/>
  <c r="X93" i="38"/>
  <c r="Z93" i="38"/>
  <c r="AA93" i="38"/>
  <c r="X94" i="38"/>
  <c r="Z94" i="38"/>
  <c r="AA94" i="38"/>
  <c r="X95" i="38"/>
  <c r="Z95" i="38"/>
  <c r="AA95" i="38"/>
  <c r="X96" i="38"/>
  <c r="Z96" i="38"/>
  <c r="AA96" i="38"/>
  <c r="X97" i="38"/>
  <c r="Z97" i="38"/>
  <c r="AA97" i="38"/>
  <c r="X98" i="38"/>
  <c r="Z98" i="38"/>
  <c r="AA98" i="38"/>
  <c r="X99" i="38"/>
  <c r="Z99" i="38"/>
  <c r="AA99" i="38"/>
  <c r="X100" i="38"/>
  <c r="Z100" i="38"/>
  <c r="AA100" i="38"/>
  <c r="X101" i="38"/>
  <c r="Z101" i="38"/>
  <c r="AA101" i="38"/>
  <c r="X102" i="38"/>
  <c r="Z102" i="38"/>
  <c r="AA102" i="38"/>
  <c r="X103" i="38"/>
  <c r="Z103" i="38"/>
  <c r="AA103" i="38"/>
  <c r="AP74" i="38"/>
  <c r="Z74" i="38"/>
  <c r="AQ74" i="38"/>
  <c r="AA74" i="38"/>
  <c r="AR74" i="38"/>
  <c r="AP75" i="38"/>
  <c r="AQ75" i="38"/>
  <c r="AR75" i="38"/>
  <c r="AP76" i="38"/>
  <c r="AQ76" i="38"/>
  <c r="AR76" i="38"/>
  <c r="AP77" i="38"/>
  <c r="AQ77" i="38"/>
  <c r="AR77" i="38"/>
  <c r="AP78" i="38"/>
  <c r="AQ78" i="38"/>
  <c r="AR78" i="38"/>
  <c r="AP79" i="38"/>
  <c r="AQ79" i="38"/>
  <c r="AR79" i="38"/>
  <c r="AP80" i="38"/>
  <c r="AQ80" i="38"/>
  <c r="AR80" i="38"/>
  <c r="AP81" i="38"/>
  <c r="AQ81" i="38"/>
  <c r="AR81" i="38"/>
  <c r="AP82" i="38"/>
  <c r="AQ82" i="38"/>
  <c r="AR82" i="38"/>
  <c r="AP83" i="38"/>
  <c r="AQ83" i="38"/>
  <c r="AR83" i="38"/>
  <c r="AP84" i="38"/>
  <c r="AQ84" i="38"/>
  <c r="AR84" i="38"/>
  <c r="AP85" i="38"/>
  <c r="AQ85" i="38"/>
  <c r="AR85" i="38"/>
  <c r="AP86" i="38"/>
  <c r="AQ86" i="38"/>
  <c r="AR86" i="38"/>
  <c r="AP87" i="38"/>
  <c r="AQ87" i="38"/>
  <c r="AR87" i="38"/>
  <c r="AP88" i="38"/>
  <c r="AQ88" i="38"/>
  <c r="AR88" i="38"/>
  <c r="AP89" i="38"/>
  <c r="AQ89" i="38"/>
  <c r="AR89" i="38"/>
  <c r="AP90" i="38"/>
  <c r="AQ90" i="38"/>
  <c r="AR90" i="38"/>
  <c r="AP91" i="38"/>
  <c r="AQ91" i="38"/>
  <c r="AR91" i="38"/>
  <c r="AP92" i="38"/>
  <c r="AQ92" i="38"/>
  <c r="AR92" i="38"/>
  <c r="AP93" i="38"/>
  <c r="AQ93" i="38"/>
  <c r="AR93" i="38"/>
  <c r="AP94" i="38"/>
  <c r="AQ94" i="38"/>
  <c r="AR94" i="38"/>
  <c r="AP95" i="38"/>
  <c r="AQ95" i="38"/>
  <c r="AR95" i="38"/>
  <c r="AP96" i="38"/>
  <c r="AQ96" i="38"/>
  <c r="AR96" i="38"/>
  <c r="AP97" i="38"/>
  <c r="AQ97" i="38"/>
  <c r="AR97" i="38"/>
  <c r="AP98" i="38"/>
  <c r="AQ98" i="38"/>
  <c r="AR98" i="38"/>
  <c r="AP99" i="38"/>
  <c r="AQ99" i="38"/>
  <c r="AR99" i="38"/>
  <c r="AP100" i="38"/>
  <c r="AQ100" i="38"/>
  <c r="AR100" i="38"/>
  <c r="AP101" i="38"/>
  <c r="AQ101" i="38"/>
  <c r="AR101" i="38"/>
  <c r="AP102" i="38"/>
  <c r="AQ102" i="38"/>
  <c r="AR102" i="38"/>
  <c r="AP103" i="38"/>
  <c r="AQ103" i="38"/>
  <c r="AR103" i="38"/>
  <c r="AO75" i="38"/>
  <c r="AO76" i="38"/>
  <c r="AO77" i="38"/>
  <c r="AO78" i="38"/>
  <c r="AO79" i="38"/>
  <c r="AO80" i="38"/>
  <c r="AO81" i="38"/>
  <c r="AO82" i="38"/>
  <c r="AO83" i="38"/>
  <c r="AO84" i="38"/>
  <c r="AO85" i="38"/>
  <c r="AO86" i="38"/>
  <c r="AO87" i="38"/>
  <c r="AO88" i="38"/>
  <c r="AO89" i="38"/>
  <c r="AO90" i="38"/>
  <c r="AO91" i="38"/>
  <c r="AO92" i="38"/>
  <c r="AO93" i="38"/>
  <c r="AO94" i="38"/>
  <c r="AO95" i="38"/>
  <c r="AO96" i="38"/>
  <c r="AO97" i="38"/>
  <c r="AO98" i="38"/>
  <c r="AO99" i="38"/>
  <c r="AO100" i="38"/>
  <c r="AO101" i="38"/>
  <c r="AO102" i="38"/>
  <c r="AO103" i="38"/>
  <c r="X74" i="38"/>
  <c r="AO74" i="38"/>
  <c r="N9" i="38"/>
  <c r="N8" i="38"/>
  <c r="N7" i="38"/>
  <c r="N6" i="38"/>
  <c r="AP6" i="38"/>
  <c r="AP8" i="38"/>
  <c r="AP9" i="38"/>
  <c r="AP10" i="38"/>
  <c r="AP11" i="38"/>
  <c r="AP12" i="38"/>
  <c r="AP13" i="38"/>
  <c r="AP14" i="38"/>
  <c r="AP15" i="38"/>
  <c r="AP16" i="38"/>
  <c r="AP17" i="38"/>
  <c r="AP18" i="38"/>
  <c r="AP19" i="38"/>
  <c r="AP20" i="38"/>
  <c r="AP21" i="38"/>
  <c r="AP22" i="38"/>
  <c r="AP23" i="38"/>
  <c r="AP24" i="38"/>
  <c r="AP25" i="38"/>
  <c r="AP26" i="38"/>
  <c r="AP27" i="38"/>
  <c r="AP28" i="38"/>
  <c r="AP29" i="38"/>
  <c r="AP30" i="38"/>
  <c r="AP31" i="38"/>
  <c r="AP32" i="38"/>
  <c r="AP33" i="38"/>
  <c r="AP34" i="38"/>
  <c r="AP35" i="38"/>
  <c r="AQ6" i="38"/>
  <c r="AQ8" i="38"/>
  <c r="AQ9" i="38"/>
  <c r="AQ10" i="38"/>
  <c r="AQ11" i="38"/>
  <c r="AQ12" i="38"/>
  <c r="AQ13" i="38"/>
  <c r="AQ14" i="38"/>
  <c r="AQ15" i="38"/>
  <c r="AQ16" i="38"/>
  <c r="AQ17" i="38"/>
  <c r="AQ18" i="38"/>
  <c r="AQ19" i="38"/>
  <c r="AQ20" i="38"/>
  <c r="Z21" i="38"/>
  <c r="AQ21" i="38"/>
  <c r="Z22" i="38"/>
  <c r="AQ22" i="38"/>
  <c r="Z23" i="38"/>
  <c r="AQ23" i="38"/>
  <c r="Z24" i="38"/>
  <c r="AQ24" i="38"/>
  <c r="Z25" i="38"/>
  <c r="AQ25" i="38"/>
  <c r="Z26" i="38"/>
  <c r="AQ26" i="38"/>
  <c r="Z27" i="38"/>
  <c r="AQ27" i="38"/>
  <c r="Z28" i="38"/>
  <c r="AQ28" i="38"/>
  <c r="Z29" i="38"/>
  <c r="AQ29" i="38"/>
  <c r="Z30" i="38"/>
  <c r="AQ30" i="38"/>
  <c r="Z31" i="38"/>
  <c r="AQ31" i="38"/>
  <c r="Z32" i="38"/>
  <c r="AQ32" i="38"/>
  <c r="Z33" i="38"/>
  <c r="AQ33" i="38"/>
  <c r="Z34" i="38"/>
  <c r="AQ34" i="38"/>
  <c r="Z35" i="38"/>
  <c r="AQ35" i="38"/>
  <c r="AR6" i="38"/>
  <c r="AR8" i="38"/>
  <c r="AR9" i="38"/>
  <c r="AR10" i="38"/>
  <c r="AR11" i="38"/>
  <c r="AR12" i="38"/>
  <c r="AR13" i="38"/>
  <c r="AR14" i="38"/>
  <c r="AR15" i="38"/>
  <c r="AR16" i="38"/>
  <c r="AR17" i="38"/>
  <c r="AR18" i="38"/>
  <c r="AR19" i="38"/>
  <c r="AR20" i="38"/>
  <c r="AA21" i="38"/>
  <c r="AR21" i="38"/>
  <c r="AA22" i="38"/>
  <c r="AR22" i="38"/>
  <c r="AA23" i="38"/>
  <c r="AR23" i="38"/>
  <c r="AA24" i="38"/>
  <c r="AR24" i="38"/>
  <c r="AA25" i="38"/>
  <c r="AR25" i="38"/>
  <c r="AA26" i="38"/>
  <c r="AR26" i="38"/>
  <c r="AA27" i="38"/>
  <c r="AR27" i="38"/>
  <c r="AA28" i="38"/>
  <c r="AR28" i="38"/>
  <c r="AA29" i="38"/>
  <c r="AR29" i="38"/>
  <c r="AA30" i="38"/>
  <c r="AR30" i="38"/>
  <c r="AA31" i="38"/>
  <c r="AR31" i="38"/>
  <c r="AA32" i="38"/>
  <c r="AR32" i="38"/>
  <c r="AA33" i="38"/>
  <c r="AR33" i="38"/>
  <c r="AA34" i="38"/>
  <c r="AR34" i="38"/>
  <c r="AA35" i="38"/>
  <c r="AR35" i="38"/>
  <c r="AA40" i="38"/>
  <c r="AR40" i="38"/>
  <c r="AA41" i="38"/>
  <c r="AA42" i="38"/>
  <c r="AR42" i="38"/>
  <c r="AA43" i="38"/>
  <c r="AR43" i="38"/>
  <c r="AA44" i="38"/>
  <c r="AR44" i="38"/>
  <c r="AA45" i="38"/>
  <c r="AR45" i="38"/>
  <c r="AA46" i="38"/>
  <c r="AR46" i="38"/>
  <c r="AA47" i="38"/>
  <c r="AR47" i="38"/>
  <c r="AA48" i="38"/>
  <c r="AR48" i="38"/>
  <c r="AA49" i="38"/>
  <c r="AR49" i="38"/>
  <c r="AA50" i="38"/>
  <c r="AR50" i="38"/>
  <c r="AA51" i="38"/>
  <c r="AR51" i="38"/>
  <c r="AA52" i="38"/>
  <c r="AR52" i="38"/>
  <c r="AA53" i="38"/>
  <c r="AR53" i="38"/>
  <c r="AA54" i="38"/>
  <c r="AR54" i="38"/>
  <c r="AA55" i="38"/>
  <c r="AR55" i="38"/>
  <c r="AA56" i="38"/>
  <c r="AR56" i="38"/>
  <c r="AA57" i="38"/>
  <c r="AR57" i="38"/>
  <c r="AA58" i="38"/>
  <c r="AR58" i="38"/>
  <c r="AA59" i="38"/>
  <c r="AR59" i="38"/>
  <c r="AA60" i="38"/>
  <c r="AR60" i="38"/>
  <c r="AA61" i="38"/>
  <c r="AR61" i="38"/>
  <c r="AA62" i="38"/>
  <c r="AR62" i="38"/>
  <c r="AA63" i="38"/>
  <c r="AR63" i="38"/>
  <c r="AA64" i="38"/>
  <c r="AR64" i="38"/>
  <c r="AA65" i="38"/>
  <c r="AR65" i="38"/>
  <c r="AA66" i="38"/>
  <c r="AR66" i="38"/>
  <c r="AA67" i="38"/>
  <c r="AR67" i="38"/>
  <c r="AA68" i="38"/>
  <c r="AR68" i="38"/>
  <c r="AA69" i="38"/>
  <c r="AR69" i="38"/>
  <c r="Z40" i="38"/>
  <c r="AQ40" i="38"/>
  <c r="Z41" i="38"/>
  <c r="Z42" i="38"/>
  <c r="AQ42" i="38"/>
  <c r="Z43" i="38"/>
  <c r="AQ43" i="38"/>
  <c r="Z44" i="38"/>
  <c r="AQ44" i="38"/>
  <c r="Z45" i="38"/>
  <c r="AQ45" i="38"/>
  <c r="Z46" i="38"/>
  <c r="AQ46" i="38"/>
  <c r="Z47" i="38"/>
  <c r="AQ47" i="38"/>
  <c r="Z48" i="38"/>
  <c r="AQ48" i="38"/>
  <c r="Z49" i="38"/>
  <c r="AQ49" i="38"/>
  <c r="Z50" i="38"/>
  <c r="AQ50" i="38"/>
  <c r="Z51" i="38"/>
  <c r="AQ51" i="38"/>
  <c r="Z52" i="38"/>
  <c r="AQ52" i="38"/>
  <c r="Z53" i="38"/>
  <c r="AQ53" i="38"/>
  <c r="Z54" i="38"/>
  <c r="AQ54" i="38"/>
  <c r="Z55" i="38"/>
  <c r="AQ55" i="38"/>
  <c r="Z56" i="38"/>
  <c r="AQ56" i="38"/>
  <c r="Z57" i="38"/>
  <c r="AQ57" i="38"/>
  <c r="Z58" i="38"/>
  <c r="AQ58" i="38"/>
  <c r="Z59" i="38"/>
  <c r="AQ59" i="38"/>
  <c r="Z60" i="38"/>
  <c r="AQ60" i="38"/>
  <c r="Z61" i="38"/>
  <c r="AQ61" i="38"/>
  <c r="Z62" i="38"/>
  <c r="AQ62" i="38"/>
  <c r="Z63" i="38"/>
  <c r="AQ63" i="38"/>
  <c r="Z64" i="38"/>
  <c r="AQ64" i="38"/>
  <c r="Z65" i="38"/>
  <c r="AQ65" i="38"/>
  <c r="Z66" i="38"/>
  <c r="AQ66" i="38"/>
  <c r="Z67" i="38"/>
  <c r="AQ67" i="38"/>
  <c r="Z68" i="38"/>
  <c r="AQ68" i="38"/>
  <c r="Z69" i="38"/>
  <c r="AQ69" i="38"/>
  <c r="AP40" i="38"/>
  <c r="AP42" i="38"/>
  <c r="AP43" i="38"/>
  <c r="AP44" i="38"/>
  <c r="AP45" i="38"/>
  <c r="AP46" i="38"/>
  <c r="AP47" i="38"/>
  <c r="AP48" i="38"/>
  <c r="AP49" i="38"/>
  <c r="AP50" i="38"/>
  <c r="AP51" i="38"/>
  <c r="AP52" i="38"/>
  <c r="AP53" i="38"/>
  <c r="AP54" i="38"/>
  <c r="AP55" i="38"/>
  <c r="AP56" i="38"/>
  <c r="AP57" i="38"/>
  <c r="AP58" i="38"/>
  <c r="AP59" i="38"/>
  <c r="AP60" i="38"/>
  <c r="AP61" i="38"/>
  <c r="AP62" i="38"/>
  <c r="AP63" i="38"/>
  <c r="AP64" i="38"/>
  <c r="AP65" i="38"/>
  <c r="AP66" i="38"/>
  <c r="AP67" i="38"/>
  <c r="AP68" i="38"/>
  <c r="AP69" i="38"/>
  <c r="X40" i="38"/>
  <c r="AO40" i="38"/>
  <c r="X41" i="38"/>
  <c r="X42" i="38"/>
  <c r="AO42" i="38"/>
  <c r="X43" i="38"/>
  <c r="AO43" i="38"/>
  <c r="X44" i="38"/>
  <c r="AO44" i="38"/>
  <c r="X45" i="38"/>
  <c r="AO45" i="38"/>
  <c r="X46" i="38"/>
  <c r="AO46" i="38"/>
  <c r="X47" i="38"/>
  <c r="AO47" i="38"/>
  <c r="X48" i="38"/>
  <c r="AO48" i="38"/>
  <c r="X49" i="38"/>
  <c r="AO49" i="38"/>
  <c r="X50" i="38"/>
  <c r="AO50" i="38"/>
  <c r="X51" i="38"/>
  <c r="AO51" i="38"/>
  <c r="X52" i="38"/>
  <c r="AO52" i="38"/>
  <c r="X53" i="38"/>
  <c r="AO53" i="38"/>
  <c r="X54" i="38"/>
  <c r="AO54" i="38"/>
  <c r="X55" i="38"/>
  <c r="AO55" i="38"/>
  <c r="X56" i="38"/>
  <c r="AO56" i="38"/>
  <c r="X57" i="38"/>
  <c r="AO57" i="38"/>
  <c r="X58" i="38"/>
  <c r="AO58" i="38"/>
  <c r="X59" i="38"/>
  <c r="AO59" i="38"/>
  <c r="X60" i="38"/>
  <c r="AO60" i="38"/>
  <c r="X61" i="38"/>
  <c r="AO61" i="38"/>
  <c r="X62" i="38"/>
  <c r="AO62" i="38"/>
  <c r="X63" i="38"/>
  <c r="AO63" i="38"/>
  <c r="X64" i="38"/>
  <c r="AO64" i="38"/>
  <c r="X65" i="38"/>
  <c r="AO65" i="38"/>
  <c r="X66" i="38"/>
  <c r="AO66" i="38"/>
  <c r="X67" i="38"/>
  <c r="AO67" i="38"/>
  <c r="X68" i="38"/>
  <c r="AO68" i="38"/>
  <c r="X69" i="38"/>
  <c r="AO69" i="38"/>
  <c r="L5" i="38"/>
  <c r="N5" i="38"/>
  <c r="F36" i="38"/>
  <c r="AP72" i="38"/>
  <c r="AQ72" i="38"/>
  <c r="AR72" i="38"/>
  <c r="AS72" i="38"/>
  <c r="AT72" i="38"/>
  <c r="AU72" i="38"/>
  <c r="AV72" i="38"/>
  <c r="AW72" i="38"/>
  <c r="AX72" i="38"/>
  <c r="AY72" i="38"/>
  <c r="AZ72" i="38"/>
  <c r="BA72" i="38"/>
  <c r="BB72" i="38"/>
  <c r="BC72" i="38"/>
  <c r="J5" i="38"/>
  <c r="AP38" i="38"/>
  <c r="AQ38" i="38"/>
  <c r="AR38" i="38"/>
  <c r="AS38" i="38"/>
  <c r="AT38" i="38"/>
  <c r="AU38" i="38"/>
  <c r="AV38" i="38"/>
  <c r="AW38" i="38"/>
  <c r="AX38" i="38"/>
  <c r="AY38" i="38"/>
  <c r="AZ38" i="38"/>
  <c r="BA38" i="38"/>
  <c r="BB38" i="38"/>
  <c r="BC38" i="38"/>
  <c r="AP4" i="38"/>
  <c r="AQ4" i="38"/>
  <c r="AR4" i="38"/>
  <c r="AS4" i="38"/>
  <c r="AT4" i="38"/>
  <c r="AU4" i="38"/>
  <c r="AV4" i="38"/>
  <c r="AW4" i="38"/>
  <c r="AX4" i="38"/>
  <c r="AY4" i="38"/>
  <c r="AZ4" i="38"/>
  <c r="BA4" i="38"/>
  <c r="BB4" i="38"/>
  <c r="BC4" i="38"/>
  <c r="AP7" i="38"/>
  <c r="J7" i="38"/>
  <c r="AQ7" i="38"/>
  <c r="J8" i="38"/>
  <c r="AR7" i="38"/>
  <c r="J9" i="38"/>
  <c r="D36" i="38"/>
  <c r="AO41" i="38"/>
  <c r="L6" i="38"/>
  <c r="AP41" i="38"/>
  <c r="L7" i="38"/>
  <c r="AQ41" i="38"/>
  <c r="L8" i="38"/>
  <c r="AR41" i="38"/>
  <c r="L9" i="38"/>
  <c r="E36" i="38"/>
</calcChain>
</file>

<file path=xl/sharedStrings.xml><?xml version="1.0" encoding="utf-8"?>
<sst xmlns="http://schemas.openxmlformats.org/spreadsheetml/2006/main" count="491" uniqueCount="92">
  <si>
    <t>Code</t>
  </si>
  <si>
    <t>Ingredients</t>
  </si>
  <si>
    <t>Ca</t>
  </si>
  <si>
    <t>Na</t>
  </si>
  <si>
    <t>Cl</t>
  </si>
  <si>
    <t>K</t>
  </si>
  <si>
    <t>dLys</t>
  </si>
  <si>
    <t>dMet</t>
  </si>
  <si>
    <t>dMC</t>
  </si>
  <si>
    <t>dThr</t>
  </si>
  <si>
    <t>dTrp</t>
  </si>
  <si>
    <t>Soybean meal, 44% CP</t>
  </si>
  <si>
    <t>Fish meal, 70% CP</t>
  </si>
  <si>
    <t>Salt</t>
  </si>
  <si>
    <t>Monocalcium phosphate</t>
  </si>
  <si>
    <t>Calcium carbonate</t>
  </si>
  <si>
    <t>L-Lysine HCl</t>
  </si>
  <si>
    <t>DL-Methionine</t>
  </si>
  <si>
    <t>L-Threonine</t>
  </si>
  <si>
    <t>%</t>
  </si>
  <si>
    <t>Protein</t>
  </si>
  <si>
    <t>Fiber</t>
  </si>
  <si>
    <t>Calcium</t>
  </si>
  <si>
    <t>Sodium</t>
  </si>
  <si>
    <t>Chlorine</t>
  </si>
  <si>
    <t>Potassium</t>
  </si>
  <si>
    <t>ppm</t>
  </si>
  <si>
    <t>Last ingredient - Do not add below this line</t>
  </si>
  <si>
    <t>Choline</t>
  </si>
  <si>
    <t>Unit</t>
  </si>
  <si>
    <t>Starter</t>
  </si>
  <si>
    <t>Grower</t>
  </si>
  <si>
    <t>Finisher</t>
  </si>
  <si>
    <t>TOTAL</t>
  </si>
  <si>
    <t>COST</t>
  </si>
  <si>
    <t>AMEn</t>
  </si>
  <si>
    <t>Lipids</t>
  </si>
  <si>
    <t>AvP</t>
  </si>
  <si>
    <t>Lact Column</t>
  </si>
  <si>
    <t>Corn, ground</t>
  </si>
  <si>
    <t>Wheat soft, ground</t>
  </si>
  <si>
    <t>Rapeseed meal, 35% CP</t>
  </si>
  <si>
    <t>Soybean oil</t>
  </si>
  <si>
    <t>Choline chloride</t>
  </si>
  <si>
    <t>Trace mineral premix</t>
  </si>
  <si>
    <t>Organic acids</t>
  </si>
  <si>
    <t>Antibiotic growth promoters</t>
  </si>
  <si>
    <t>Coccidiostatic agent</t>
  </si>
  <si>
    <t>Vitamin premix</t>
  </si>
  <si>
    <t>Energy, AMEn</t>
  </si>
  <si>
    <t>Crude fiber</t>
  </si>
  <si>
    <t>STARTER</t>
  </si>
  <si>
    <t>GROWER</t>
  </si>
  <si>
    <t>FINISHER</t>
  </si>
  <si>
    <t>kcal/kg</t>
  </si>
  <si>
    <t>Available phosphorus</t>
  </si>
  <si>
    <t>Calculated index values</t>
  </si>
  <si>
    <t>Ca:AvP</t>
  </si>
  <si>
    <t>Dietary specifications</t>
  </si>
  <si>
    <t>Crude protein</t>
  </si>
  <si>
    <t>Digestible lysine</t>
  </si>
  <si>
    <t>Digestible methionine</t>
  </si>
  <si>
    <t>Digestible met+cys</t>
  </si>
  <si>
    <t>Digestible threonine</t>
  </si>
  <si>
    <t>Digestible trypthophan</t>
  </si>
  <si>
    <t>Dig. Met:Lys</t>
  </si>
  <si>
    <t>Dig. MC:Lys</t>
  </si>
  <si>
    <t>Dig. Thr:Lys</t>
  </si>
  <si>
    <t>Dig. Trp:Lys</t>
  </si>
  <si>
    <t>$/ton</t>
  </si>
  <si>
    <t>L-Tryptophan</t>
  </si>
  <si>
    <t>WATT GLOBAL MEDIA</t>
  </si>
  <si>
    <t>Dr. Ioannis Mavromichalis</t>
  </si>
  <si>
    <t>Traditional formulations with corn, soybean meal, poultry meal and antibiotics (US)</t>
  </si>
  <si>
    <t>PLESE READ DISCLAIMER</t>
  </si>
  <si>
    <t>Poultry by-product meal, 60% CP</t>
  </si>
  <si>
    <t>Wheat middlings, 7% CF</t>
  </si>
  <si>
    <t>Additives</t>
  </si>
  <si>
    <t>Ideal protein profile</t>
  </si>
  <si>
    <t>dEB (mEq/kg)</t>
  </si>
  <si>
    <t>Corn DDGS, bioethanol</t>
  </si>
  <si>
    <t>TO BE USED AS AN INFORMATION RESOURCE ONLY</t>
  </si>
  <si>
    <t>All-vegetable formulations with corn and soybean meal without antibiotics (US)</t>
  </si>
  <si>
    <r>
      <rPr>
        <b/>
        <sz val="16"/>
        <color theme="1"/>
        <rFont val="Calibri"/>
        <family val="2"/>
        <scheme val="minor"/>
      </rPr>
      <t>Disclaimer</t>
    </r>
    <r>
      <rPr>
        <sz val="12"/>
        <color theme="1"/>
        <rFont val="Calibri"/>
        <family val="2"/>
        <scheme val="minor"/>
      </rPr>
      <t xml:space="preserve">
All information under the section of Animal Feed Formulations Library is provided only as an information resource. It is not to be used or relied upon for any academic, commercial, public, private or other purposes. This information is not intended to be education for students or any other professional and does not create a student-mentor relationship. This information is not intended to be consulting for private or public entities and persons and does not create a client-consultant relationship. This information should not be used as a substitute for professional advice. Please consult with your local nutritionist, extension professional, feed representative or specialist, veterinarian or animal science technician before making any nutrition related decisions or for guidance about any specific nutritional or other issue.
Ioannis Mavromichalis, Ph.D., WATT Global Media and their owners, affiliates and employees shall have no liability for any damages, loss, injury, financial or animal performance and results, or liability whatsoever suffered as a result of your reliance provided in this section, even after your consulting with your advisers.         
</t>
    </r>
  </si>
  <si>
    <r>
      <rPr>
        <b/>
        <i/>
        <sz val="12"/>
        <color theme="1"/>
        <rFont val="Calibri"/>
        <family val="2"/>
        <scheme val="minor"/>
      </rPr>
      <t>Copyright:</t>
    </r>
    <r>
      <rPr>
        <i/>
        <sz val="12"/>
        <color theme="1"/>
        <rFont val="Calibri"/>
        <family val="2"/>
        <scheme val="minor"/>
      </rPr>
      <t xml:space="preserve"> Ioannis Mavromichalis, Ph.D., and WATT Global Media retain all rights under law regarding the copyright of materials presented herewith under the section Feed Formulations Library. If you desire to use any of this material, please inquire at WATT Global Media or directly with Mavromichalis.</t>
    </r>
  </si>
  <si>
    <t>ANIMAL FEED FORMULATION LIBRARY</t>
  </si>
  <si>
    <t>Broiler Feed Formulations</t>
  </si>
  <si>
    <t>Developed by Dr. Ioannis Mavromichalis</t>
  </si>
  <si>
    <t xml:space="preserve">Brought to you by WATT Global Media &amp; FeedStrategy.com </t>
  </si>
  <si>
    <t>Note: The broiler feed formulas featured in this PDF are part of a greater series, the Animal Feed Formulations Library. To view the full feature, visit www.FeedStrategy.com/animal-feed-formulations</t>
  </si>
  <si>
    <t>ANIMAL FEED FORMULATIONS LIBRARY - BROILERS</t>
  </si>
  <si>
    <t xml:space="preserve">Modern formulations with wheat, soybean meal, rapeseed meal &amp; fishmeal without antibiotics (EU)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</si>
</sst>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9">
    <font>
      <sz val="12"/>
      <color theme="1"/>
      <name val="Calibri"/>
      <family val="2"/>
      <scheme val="minor"/>
    </font>
    <font>
      <sz val="12"/>
      <color theme="1"/>
      <name val="Calibri"/>
      <family val="2"/>
      <scheme val="minor"/>
    </font>
    <font>
      <sz val="12"/>
      <color rgb="FF9C6500"/>
      <name val="Calibri"/>
      <family val="2"/>
      <scheme val="minor"/>
    </font>
    <font>
      <sz val="12"/>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b/>
      <sz val="10"/>
      <color indexed="8"/>
      <name val="Helvetica Neue"/>
      <family val="2"/>
    </font>
    <font>
      <sz val="10"/>
      <color indexed="8"/>
      <name val="Helvetica Neue"/>
      <family val="2"/>
    </font>
    <font>
      <sz val="10"/>
      <color indexed="12"/>
      <name val="Helvetica Neue"/>
      <family val="2"/>
    </font>
    <font>
      <sz val="10"/>
      <name val="Helvetica Neue"/>
      <family val="2"/>
    </font>
    <font>
      <b/>
      <sz val="10"/>
      <color theme="0"/>
      <name val="Helvetica Neue"/>
      <family val="2"/>
    </font>
    <font>
      <b/>
      <sz val="10"/>
      <name val="Helvetica Neue"/>
      <family val="2"/>
    </font>
    <font>
      <sz val="6"/>
      <color indexed="8"/>
      <name val="Helvetica Neue"/>
      <family val="2"/>
    </font>
    <font>
      <b/>
      <sz val="12"/>
      <color theme="1"/>
      <name val="Calibri"/>
      <family val="2"/>
      <scheme val="minor"/>
    </font>
    <font>
      <b/>
      <sz val="16"/>
      <color theme="1"/>
      <name val="Calibri"/>
      <family val="2"/>
      <scheme val="minor"/>
    </font>
    <font>
      <i/>
      <sz val="12"/>
      <color theme="1"/>
      <name val="Calibri"/>
      <family val="2"/>
      <scheme val="minor"/>
    </font>
    <font>
      <b/>
      <i/>
      <sz val="12"/>
      <color theme="1"/>
      <name val="Calibri"/>
      <family val="2"/>
      <scheme val="minor"/>
    </font>
    <font>
      <sz val="18"/>
      <color theme="1"/>
      <name val="Calibri"/>
      <family val="2"/>
      <scheme val="minor"/>
    </font>
    <font>
      <b/>
      <sz val="48"/>
      <color theme="1"/>
      <name val="Calibri"/>
      <family val="2"/>
      <scheme val="minor"/>
    </font>
    <font>
      <b/>
      <sz val="18"/>
      <name val="Calibri"/>
      <family val="2"/>
      <scheme val="minor"/>
    </font>
    <font>
      <b/>
      <sz val="10"/>
      <color indexed="8"/>
      <name val="Helvetica Neue"/>
    </font>
    <font>
      <b/>
      <sz val="12"/>
      <color indexed="8"/>
      <name val="Helvetica Neue"/>
    </font>
    <font>
      <sz val="10"/>
      <color indexed="8"/>
      <name val="Helvetica Neue"/>
    </font>
    <font>
      <b/>
      <sz val="12"/>
      <color indexed="8"/>
      <name val="Helvetica Neue"/>
      <family val="2"/>
    </font>
    <font>
      <b/>
      <sz val="12"/>
      <name val="Helvetica Neue"/>
      <family val="2"/>
    </font>
    <font>
      <b/>
      <sz val="12"/>
      <name val="Arial"/>
      <family val="2"/>
    </font>
    <font>
      <b/>
      <sz val="12"/>
      <color indexed="12"/>
      <name val="Helvetica Neue"/>
      <family val="2"/>
    </font>
  </fonts>
  <fills count="6">
    <fill>
      <patternFill patternType="none"/>
    </fill>
    <fill>
      <patternFill patternType="gray125"/>
    </fill>
    <fill>
      <patternFill patternType="solid">
        <fgColor rgb="FFFFEB9C"/>
      </patternFill>
    </fill>
    <fill>
      <patternFill patternType="solid">
        <fgColor indexed="9"/>
        <bgColor indexed="64"/>
      </patternFill>
    </fill>
    <fill>
      <patternFill patternType="solid">
        <fgColor theme="0"/>
        <bgColor indexed="64"/>
      </patternFill>
    </fill>
    <fill>
      <patternFill patternType="solid">
        <fgColor theme="0"/>
        <bgColor rgb="FF000000"/>
      </patternFill>
    </fill>
  </fills>
  <borders count="11">
    <border>
      <left/>
      <right/>
      <top/>
      <bottom/>
      <diagonal/>
    </border>
    <border>
      <left/>
      <right/>
      <top style="thin">
        <color theme="9"/>
      </top>
      <bottom style="thin">
        <color theme="9"/>
      </bottom>
      <diagonal/>
    </border>
    <border>
      <left/>
      <right style="thin">
        <color theme="9"/>
      </right>
      <top style="thin">
        <color theme="9"/>
      </top>
      <bottom/>
      <diagonal/>
    </border>
    <border>
      <left style="thin">
        <color theme="9"/>
      </left>
      <right style="thin">
        <color theme="9"/>
      </right>
      <top/>
      <bottom/>
      <diagonal/>
    </border>
    <border>
      <left style="thin">
        <color theme="9"/>
      </left>
      <right/>
      <top style="thin">
        <color theme="9"/>
      </top>
      <bottom/>
      <diagonal/>
    </border>
    <border>
      <left/>
      <right style="thin">
        <color theme="9"/>
      </right>
      <top/>
      <bottom style="thin">
        <color theme="9"/>
      </bottom>
      <diagonal/>
    </border>
    <border>
      <left style="thin">
        <color theme="9"/>
      </left>
      <right/>
      <top/>
      <bottom style="thin">
        <color theme="9"/>
      </bottom>
      <diagonal/>
    </border>
    <border>
      <left/>
      <right/>
      <top style="thin">
        <color theme="9"/>
      </top>
      <bottom/>
      <diagonal/>
    </border>
    <border>
      <left/>
      <right/>
      <top/>
      <bottom style="thin">
        <color auto="1"/>
      </bottom>
      <diagonal/>
    </border>
    <border>
      <left/>
      <right/>
      <top style="thin">
        <color auto="1"/>
      </top>
      <bottom style="thin">
        <color auto="1"/>
      </bottom>
      <diagonal/>
    </border>
    <border>
      <left style="thin">
        <color theme="9"/>
      </left>
      <right/>
      <top/>
      <bottom/>
      <diagonal/>
    </border>
  </borders>
  <cellStyleXfs count="1282">
    <xf numFmtId="0" fontId="0" fillId="0" borderId="0"/>
    <xf numFmtId="0" fontId="2" fillId="2" borderId="0" applyNumberFormat="0" applyBorder="0" applyAlignment="0" applyProtection="0"/>
    <xf numFmtId="0" fontId="4"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87">
    <xf numFmtId="0" fontId="0" fillId="0" borderId="0" xfId="0"/>
    <xf numFmtId="2" fontId="3" fillId="0" borderId="0" xfId="1" applyNumberFormat="1" applyFont="1" applyFill="1" applyBorder="1" applyAlignment="1" applyProtection="1">
      <alignment horizontal="right" vertical="center"/>
      <protection locked="0"/>
    </xf>
    <xf numFmtId="2" fontId="2" fillId="2" borderId="1" xfId="1" applyNumberFormat="1" applyBorder="1" applyAlignment="1" applyProtection="1">
      <alignment horizontal="right" vertical="center"/>
      <protection locked="0"/>
    </xf>
    <xf numFmtId="2" fontId="2" fillId="2" borderId="3" xfId="1" applyNumberFormat="1" applyBorder="1" applyAlignment="1" applyProtection="1">
      <alignment horizontal="right" vertical="center"/>
      <protection locked="0"/>
    </xf>
    <xf numFmtId="2" fontId="2" fillId="2" borderId="4" xfId="1" applyNumberFormat="1" applyBorder="1" applyAlignment="1" applyProtection="1">
      <alignment horizontal="right" vertical="center"/>
      <protection locked="0"/>
    </xf>
    <xf numFmtId="2" fontId="2" fillId="2" borderId="6" xfId="1" applyNumberFormat="1" applyBorder="1" applyAlignment="1" applyProtection="1">
      <alignment horizontal="right" vertical="center"/>
      <protection locked="0"/>
    </xf>
    <xf numFmtId="2" fontId="2" fillId="2" borderId="3" xfId="1" applyNumberFormat="1" applyBorder="1" applyAlignment="1" applyProtection="1">
      <alignment horizontal="left" vertical="center"/>
      <protection locked="0"/>
    </xf>
    <xf numFmtId="2" fontId="3" fillId="0" borderId="0" xfId="1" applyNumberFormat="1" applyFont="1" applyFill="1" applyBorder="1" applyAlignment="1" applyProtection="1">
      <alignment horizontal="left" vertical="center"/>
      <protection locked="0"/>
    </xf>
    <xf numFmtId="0" fontId="0" fillId="0" borderId="0" xfId="0" applyAlignment="1" applyProtection="1">
      <alignment horizontal="right" vertical="center"/>
      <protection locked="0"/>
    </xf>
    <xf numFmtId="1" fontId="2" fillId="2" borderId="5" xfId="1" applyNumberFormat="1" applyBorder="1" applyAlignment="1" applyProtection="1">
      <alignment horizontal="left" vertical="center"/>
      <protection locked="0"/>
    </xf>
    <xf numFmtId="1" fontId="2" fillId="2" borderId="1" xfId="1" applyNumberFormat="1" applyBorder="1" applyAlignment="1" applyProtection="1">
      <alignment horizontal="left" vertical="center"/>
      <protection locked="0"/>
    </xf>
    <xf numFmtId="1" fontId="2" fillId="2" borderId="2" xfId="1" applyNumberFormat="1" applyBorder="1" applyAlignment="1" applyProtection="1">
      <alignment horizontal="left" vertical="center"/>
      <protection locked="0"/>
    </xf>
    <xf numFmtId="1" fontId="3" fillId="0" borderId="0" xfId="1" applyNumberFormat="1" applyFont="1" applyFill="1" applyBorder="1" applyAlignment="1" applyProtection="1">
      <alignment horizontal="left" vertical="center"/>
      <protection locked="0"/>
    </xf>
    <xf numFmtId="1" fontId="2" fillId="2" borderId="7" xfId="1" applyNumberFormat="1" applyBorder="1" applyAlignment="1" applyProtection="1">
      <alignment horizontal="left" vertical="center"/>
      <protection locked="0"/>
    </xf>
    <xf numFmtId="2" fontId="2" fillId="2" borderId="7" xfId="1" applyNumberFormat="1" applyBorder="1" applyAlignment="1" applyProtection="1">
      <alignment horizontal="right" vertical="center"/>
      <protection locked="0"/>
    </xf>
    <xf numFmtId="1" fontId="2" fillId="2" borderId="1" xfId="1" applyNumberFormat="1" applyFont="1" applyBorder="1" applyAlignment="1" applyProtection="1">
      <alignment horizontal="left" vertical="center"/>
      <protection locked="0"/>
    </xf>
    <xf numFmtId="2" fontId="2" fillId="2" borderId="1" xfId="1" applyNumberFormat="1" applyFont="1" applyBorder="1" applyAlignment="1" applyProtection="1">
      <alignment horizontal="right" vertical="center"/>
      <protection locked="0"/>
    </xf>
    <xf numFmtId="0" fontId="0" fillId="0" borderId="0" xfId="0" applyFont="1" applyAlignment="1" applyProtection="1">
      <alignment horizontal="right" vertical="center"/>
      <protection locked="0"/>
    </xf>
    <xf numFmtId="0" fontId="8" fillId="3" borderId="0" xfId="2" applyNumberFormat="1" applyFont="1" applyFill="1" applyBorder="1" applyAlignment="1" applyProtection="1">
      <alignment horizontal="left" vertical="center"/>
      <protection locked="0"/>
    </xf>
    <xf numFmtId="0" fontId="8" fillId="3" borderId="0" xfId="2" applyNumberFormat="1" applyFont="1" applyFill="1" applyBorder="1" applyAlignment="1" applyProtection="1">
      <alignment horizontal="right" vertical="center"/>
      <protection locked="0"/>
    </xf>
    <xf numFmtId="0" fontId="9" fillId="3" borderId="0" xfId="2" applyNumberFormat="1" applyFont="1" applyFill="1" applyBorder="1" applyAlignment="1" applyProtection="1">
      <alignment horizontal="left" vertical="center"/>
      <protection locked="0"/>
    </xf>
    <xf numFmtId="0" fontId="9" fillId="3" borderId="0" xfId="2" applyNumberFormat="1" applyFont="1" applyFill="1" applyBorder="1" applyAlignment="1" applyProtection="1">
      <alignment vertical="center"/>
      <protection locked="0"/>
    </xf>
    <xf numFmtId="0" fontId="4" fillId="3" borderId="0" xfId="2" applyFont="1" applyFill="1" applyBorder="1" applyAlignment="1" applyProtection="1">
      <alignment vertical="center"/>
      <protection locked="0"/>
    </xf>
    <xf numFmtId="0" fontId="9" fillId="3" borderId="0" xfId="2" applyNumberFormat="1" applyFont="1" applyFill="1" applyBorder="1" applyAlignment="1" applyProtection="1">
      <alignment horizontal="right" vertical="center"/>
      <protection locked="0"/>
    </xf>
    <xf numFmtId="0" fontId="9" fillId="3" borderId="0" xfId="2" applyFont="1" applyFill="1" applyBorder="1" applyAlignment="1" applyProtection="1">
      <alignment vertical="center"/>
      <protection locked="0"/>
    </xf>
    <xf numFmtId="0" fontId="10" fillId="3" borderId="0" xfId="2" applyNumberFormat="1" applyFont="1" applyFill="1" applyBorder="1" applyAlignment="1" applyProtection="1">
      <alignment vertical="center"/>
      <protection locked="0"/>
    </xf>
    <xf numFmtId="0" fontId="8" fillId="3" borderId="8" xfId="2" applyNumberFormat="1" applyFont="1" applyFill="1" applyBorder="1" applyAlignment="1" applyProtection="1">
      <alignment horizontal="left" vertical="center"/>
      <protection locked="0"/>
    </xf>
    <xf numFmtId="0" fontId="8" fillId="3" borderId="8" xfId="2" applyNumberFormat="1" applyFont="1" applyFill="1" applyBorder="1" applyAlignment="1" applyProtection="1">
      <alignment vertical="center"/>
      <protection locked="0"/>
    </xf>
    <xf numFmtId="0" fontId="8" fillId="3" borderId="8" xfId="2" applyNumberFormat="1" applyFont="1" applyFill="1" applyBorder="1" applyAlignment="1" applyProtection="1">
      <alignment horizontal="right" vertical="center"/>
      <protection locked="0"/>
    </xf>
    <xf numFmtId="0" fontId="8" fillId="3" borderId="8" xfId="2" applyFont="1" applyFill="1" applyBorder="1" applyAlignment="1" applyProtection="1">
      <alignment horizontal="center" vertical="center"/>
      <protection locked="0"/>
    </xf>
    <xf numFmtId="0" fontId="8" fillId="3" borderId="0" xfId="2" applyFont="1" applyFill="1" applyBorder="1" applyAlignment="1" applyProtection="1">
      <alignment vertical="center"/>
      <protection locked="0"/>
    </xf>
    <xf numFmtId="0" fontId="8" fillId="3" borderId="0" xfId="2" applyFont="1" applyFill="1" applyBorder="1" applyAlignment="1" applyProtection="1">
      <alignment horizontal="center" vertical="center"/>
      <protection locked="0"/>
    </xf>
    <xf numFmtId="0" fontId="8" fillId="3" borderId="0" xfId="2" applyNumberFormat="1" applyFont="1" applyFill="1" applyBorder="1" applyAlignment="1" applyProtection="1">
      <alignment horizontal="center" vertical="center"/>
      <protection locked="0"/>
    </xf>
    <xf numFmtId="0" fontId="8" fillId="3" borderId="9" xfId="2" applyNumberFormat="1" applyFont="1" applyFill="1" applyBorder="1" applyAlignment="1" applyProtection="1">
      <alignment horizontal="left" vertical="center"/>
      <protection locked="0"/>
    </xf>
    <xf numFmtId="2" fontId="9" fillId="3" borderId="0" xfId="2" applyNumberFormat="1" applyFont="1" applyFill="1" applyBorder="1" applyAlignment="1" applyProtection="1">
      <alignment horizontal="right" vertical="center"/>
      <protection locked="0"/>
    </xf>
    <xf numFmtId="0" fontId="9" fillId="3" borderId="0" xfId="2" applyFont="1" applyFill="1" applyBorder="1" applyAlignment="1" applyProtection="1">
      <alignment horizontal="right" vertical="center"/>
      <protection locked="0"/>
    </xf>
    <xf numFmtId="2" fontId="9" fillId="3" borderId="0" xfId="2" applyNumberFormat="1" applyFont="1" applyFill="1" applyBorder="1" applyAlignment="1" applyProtection="1">
      <alignment vertical="center"/>
      <protection locked="0"/>
    </xf>
    <xf numFmtId="2" fontId="4" fillId="3" borderId="0" xfId="2" applyNumberFormat="1" applyFont="1" applyFill="1" applyBorder="1" applyAlignment="1" applyProtection="1">
      <alignment vertical="center"/>
      <protection locked="0"/>
    </xf>
    <xf numFmtId="1" fontId="9" fillId="3" borderId="0" xfId="2" applyNumberFormat="1" applyFont="1" applyFill="1" applyBorder="1" applyAlignment="1" applyProtection="1">
      <alignment horizontal="right" vertical="center"/>
      <protection locked="0"/>
    </xf>
    <xf numFmtId="0" fontId="4" fillId="3" borderId="0" xfId="2" applyFont="1" applyFill="1" applyBorder="1" applyAlignment="1" applyProtection="1">
      <alignment horizontal="left" vertical="center"/>
      <protection locked="0"/>
    </xf>
    <xf numFmtId="1" fontId="9" fillId="3" borderId="0" xfId="2" applyNumberFormat="1" applyFont="1" applyFill="1" applyBorder="1" applyAlignment="1" applyProtection="1">
      <alignment vertical="center"/>
      <protection locked="0"/>
    </xf>
    <xf numFmtId="0" fontId="9" fillId="3" borderId="8" xfId="2" applyNumberFormat="1" applyFont="1" applyFill="1" applyBorder="1" applyAlignment="1" applyProtection="1">
      <alignment horizontal="left" vertical="center"/>
      <protection locked="0"/>
    </xf>
    <xf numFmtId="0" fontId="9" fillId="3" borderId="8" xfId="2" applyNumberFormat="1" applyFont="1" applyFill="1" applyBorder="1" applyAlignment="1" applyProtection="1">
      <alignment horizontal="right" vertical="center"/>
      <protection locked="0"/>
    </xf>
    <xf numFmtId="2" fontId="9" fillId="3" borderId="8" xfId="2" applyNumberFormat="1" applyFont="1" applyFill="1" applyBorder="1" applyAlignment="1" applyProtection="1">
      <alignment vertical="center"/>
      <protection locked="0"/>
    </xf>
    <xf numFmtId="1" fontId="8" fillId="3" borderId="0" xfId="2" applyNumberFormat="1" applyFont="1" applyFill="1" applyBorder="1" applyAlignment="1" applyProtection="1">
      <alignment horizontal="right" vertical="center"/>
      <protection locked="0"/>
    </xf>
    <xf numFmtId="43" fontId="9" fillId="3" borderId="0" xfId="41" applyFont="1" applyFill="1" applyBorder="1" applyAlignment="1" applyProtection="1">
      <alignment horizontal="right" vertical="center"/>
      <protection locked="0"/>
    </xf>
    <xf numFmtId="2" fontId="8" fillId="3" borderId="8" xfId="2" applyNumberFormat="1" applyFont="1" applyFill="1" applyBorder="1" applyAlignment="1" applyProtection="1">
      <alignment horizontal="right" vertical="center"/>
      <protection locked="0"/>
    </xf>
    <xf numFmtId="0" fontId="8" fillId="4" borderId="9" xfId="2" applyNumberFormat="1" applyFont="1" applyFill="1" applyBorder="1" applyAlignment="1" applyProtection="1">
      <alignment vertical="center"/>
      <protection locked="0"/>
    </xf>
    <xf numFmtId="1" fontId="9" fillId="4" borderId="0" xfId="2" applyNumberFormat="1" applyFont="1" applyFill="1" applyBorder="1" applyAlignment="1" applyProtection="1">
      <alignment vertical="center"/>
      <protection locked="0"/>
    </xf>
    <xf numFmtId="0" fontId="9" fillId="4" borderId="0" xfId="2" applyNumberFormat="1" applyFont="1" applyFill="1" applyBorder="1" applyAlignment="1" applyProtection="1">
      <alignment horizontal="left" vertical="center"/>
      <protection locked="0"/>
    </xf>
    <xf numFmtId="0" fontId="9" fillId="4" borderId="8" xfId="2" applyNumberFormat="1" applyFont="1" applyFill="1" applyBorder="1" applyAlignment="1" applyProtection="1">
      <alignment horizontal="left" vertical="center"/>
      <protection locked="0"/>
    </xf>
    <xf numFmtId="0" fontId="8" fillId="3" borderId="8" xfId="2" applyFont="1" applyFill="1" applyBorder="1" applyAlignment="1" applyProtection="1">
      <alignment horizontal="left" vertical="center"/>
      <protection locked="0"/>
    </xf>
    <xf numFmtId="2" fontId="8" fillId="4" borderId="9" xfId="2" applyNumberFormat="1" applyFont="1" applyFill="1" applyBorder="1" applyAlignment="1" applyProtection="1">
      <alignment horizontal="right" vertical="center"/>
      <protection locked="0"/>
    </xf>
    <xf numFmtId="2" fontId="8" fillId="3" borderId="9" xfId="2" applyNumberFormat="1" applyFont="1" applyFill="1" applyBorder="1" applyAlignment="1" applyProtection="1">
      <alignment horizontal="right" vertical="center"/>
      <protection locked="0"/>
    </xf>
    <xf numFmtId="164" fontId="14" fillId="3" borderId="0" xfId="2" applyNumberFormat="1" applyFont="1" applyFill="1" applyBorder="1" applyAlignment="1" applyProtection="1">
      <alignment vertical="center"/>
      <protection locked="0"/>
    </xf>
    <xf numFmtId="1" fontId="14" fillId="3" borderId="0" xfId="2" applyNumberFormat="1" applyFont="1" applyFill="1" applyBorder="1" applyAlignment="1" applyProtection="1">
      <alignment horizontal="left" vertical="center"/>
      <protection locked="0"/>
    </xf>
    <xf numFmtId="2" fontId="12" fillId="3" borderId="8" xfId="2" applyNumberFormat="1" applyFont="1" applyFill="1" applyBorder="1" applyAlignment="1" applyProtection="1">
      <alignment horizontal="right" vertical="center"/>
      <protection locked="0"/>
    </xf>
    <xf numFmtId="43" fontId="11" fillId="3" borderId="0" xfId="41" applyFont="1" applyFill="1" applyBorder="1" applyAlignment="1" applyProtection="1">
      <alignment vertical="center"/>
      <protection locked="0"/>
    </xf>
    <xf numFmtId="43" fontId="11" fillId="3" borderId="8" xfId="41" applyFont="1" applyFill="1" applyBorder="1" applyAlignment="1" applyProtection="1">
      <alignment vertical="center"/>
      <protection locked="0"/>
    </xf>
    <xf numFmtId="0" fontId="11" fillId="5" borderId="0" xfId="0" applyFont="1" applyFill="1" applyAlignment="1" applyProtection="1">
      <alignment horizontal="left" vertical="center"/>
      <protection locked="0"/>
    </xf>
    <xf numFmtId="0" fontId="11" fillId="4" borderId="0" xfId="2" applyNumberFormat="1" applyFont="1" applyFill="1" applyBorder="1" applyAlignment="1" applyProtection="1">
      <alignment vertical="center"/>
      <protection locked="0"/>
    </xf>
    <xf numFmtId="0" fontId="11" fillId="4" borderId="0" xfId="2" applyNumberFormat="1" applyFont="1" applyFill="1" applyBorder="1" applyAlignment="1" applyProtection="1">
      <alignment horizontal="left" vertical="center"/>
      <protection locked="0"/>
    </xf>
    <xf numFmtId="43" fontId="13" fillId="3" borderId="0" xfId="41" applyFont="1" applyFill="1" applyBorder="1" applyAlignment="1" applyProtection="1">
      <alignment vertical="center"/>
      <protection locked="0"/>
    </xf>
    <xf numFmtId="2" fontId="2" fillId="2" borderId="10" xfId="1" applyNumberFormat="1" applyBorder="1" applyAlignment="1" applyProtection="1">
      <alignment horizontal="right" vertical="center"/>
      <protection locked="0"/>
    </xf>
    <xf numFmtId="1" fontId="3" fillId="0" borderId="0" xfId="1" applyNumberFormat="1" applyFont="1" applyFill="1" applyBorder="1" applyAlignment="1" applyProtection="1">
      <alignment horizontal="right" vertical="center"/>
      <protection locked="0"/>
    </xf>
    <xf numFmtId="43" fontId="11" fillId="4" borderId="0" xfId="2" applyNumberFormat="1" applyFont="1" applyFill="1" applyBorder="1" applyAlignment="1" applyProtection="1">
      <alignment horizontal="right" vertical="center"/>
      <protection locked="0"/>
    </xf>
    <xf numFmtId="43" fontId="11" fillId="4" borderId="8" xfId="2" applyNumberFormat="1" applyFont="1" applyFill="1" applyBorder="1" applyAlignment="1" applyProtection="1">
      <alignment horizontal="right" vertical="center"/>
      <protection locked="0"/>
    </xf>
    <xf numFmtId="43" fontId="9" fillId="3" borderId="0" xfId="41" applyNumberFormat="1" applyFont="1" applyFill="1" applyBorder="1" applyAlignment="1" applyProtection="1">
      <alignment horizontal="right" vertical="center"/>
      <protection locked="0"/>
    </xf>
    <xf numFmtId="43" fontId="9" fillId="4" borderId="0" xfId="41" applyNumberFormat="1" applyFont="1" applyFill="1" applyBorder="1" applyAlignment="1" applyProtection="1">
      <alignment horizontal="right" vertical="center"/>
      <protection locked="0"/>
    </xf>
    <xf numFmtId="0" fontId="0" fillId="0" borderId="0" xfId="0" applyAlignment="1">
      <alignment vertical="top"/>
    </xf>
    <xf numFmtId="0" fontId="20" fillId="0" borderId="0" xfId="0" applyFont="1"/>
    <xf numFmtId="0" fontId="19" fillId="0" borderId="0" xfId="0" applyFont="1" applyAlignment="1" applyProtection="1">
      <alignment horizontal="right" vertical="center"/>
      <protection locked="0"/>
    </xf>
    <xf numFmtId="0" fontId="22" fillId="3" borderId="0" xfId="2" applyNumberFormat="1" applyFont="1" applyFill="1" applyBorder="1" applyAlignment="1" applyProtection="1">
      <alignment horizontal="left" vertical="center"/>
      <protection locked="0"/>
    </xf>
    <xf numFmtId="0" fontId="23" fillId="3" borderId="0" xfId="2" applyNumberFormat="1" applyFont="1" applyFill="1" applyBorder="1" applyAlignment="1" applyProtection="1">
      <alignment horizontal="left" vertical="center"/>
      <protection locked="0"/>
    </xf>
    <xf numFmtId="0" fontId="24" fillId="3" borderId="0" xfId="2" applyNumberFormat="1" applyFont="1" applyFill="1" applyBorder="1" applyAlignment="1" applyProtection="1">
      <alignment horizontal="left" vertical="center"/>
      <protection locked="0"/>
    </xf>
    <xf numFmtId="0" fontId="25" fillId="3" borderId="0" xfId="2" applyNumberFormat="1" applyFont="1" applyFill="1" applyBorder="1" applyAlignment="1" applyProtection="1">
      <alignment horizontal="left" vertical="center"/>
      <protection locked="0"/>
    </xf>
    <xf numFmtId="0" fontId="26" fillId="4" borderId="0" xfId="2" applyNumberFormat="1" applyFont="1" applyFill="1" applyBorder="1" applyAlignment="1" applyProtection="1">
      <alignment vertical="center"/>
      <protection locked="0"/>
    </xf>
    <xf numFmtId="0" fontId="25" fillId="3" borderId="0" xfId="2" applyNumberFormat="1" applyFont="1" applyFill="1" applyBorder="1" applyAlignment="1" applyProtection="1">
      <alignment horizontal="right" vertical="center"/>
      <protection locked="0"/>
    </xf>
    <xf numFmtId="0" fontId="25" fillId="3" borderId="0" xfId="2" applyNumberFormat="1" applyFont="1" applyFill="1" applyBorder="1" applyAlignment="1" applyProtection="1">
      <alignment vertical="center"/>
      <protection locked="0"/>
    </xf>
    <xf numFmtId="0" fontId="27" fillId="3" borderId="0" xfId="2" applyFont="1" applyFill="1" applyBorder="1" applyAlignment="1" applyProtection="1">
      <alignment vertical="center"/>
      <protection locked="0"/>
    </xf>
    <xf numFmtId="0" fontId="28" fillId="3" borderId="0" xfId="2" applyNumberFormat="1" applyFont="1" applyFill="1" applyBorder="1" applyAlignment="1" applyProtection="1">
      <alignment vertical="center"/>
      <protection locked="0"/>
    </xf>
    <xf numFmtId="0" fontId="25" fillId="3" borderId="0" xfId="2" applyFont="1" applyFill="1" applyBorder="1" applyAlignment="1" applyProtection="1">
      <alignment vertical="center"/>
      <protection locked="0"/>
    </xf>
    <xf numFmtId="0" fontId="17" fillId="0" borderId="0" xfId="0" applyFont="1" applyAlignment="1">
      <alignment horizontal="left" vertical="top" wrapText="1"/>
    </xf>
    <xf numFmtId="0" fontId="17" fillId="0" borderId="0" xfId="0" applyFont="1" applyAlignment="1">
      <alignment vertical="top" wrapText="1"/>
    </xf>
    <xf numFmtId="0" fontId="0" fillId="0" borderId="0" xfId="0" applyAlignment="1">
      <alignment horizontal="left" vertical="top" wrapText="1"/>
    </xf>
    <xf numFmtId="1" fontId="21" fillId="0" borderId="0" xfId="1" applyNumberFormat="1" applyFont="1" applyFill="1" applyBorder="1" applyAlignment="1" applyProtection="1">
      <alignment horizontal="left" vertical="center"/>
      <protection locked="0"/>
    </xf>
    <xf numFmtId="0" fontId="15" fillId="0" borderId="0" xfId="0" applyFont="1" applyAlignment="1">
      <alignment vertical="center"/>
    </xf>
  </cellXfs>
  <cellStyles count="1282">
    <cellStyle name="Comma" xfId="41" builtinId="3"/>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Followed Hyperlink" xfId="859" builtinId="9" hidden="1"/>
    <cellStyle name="Followed Hyperlink" xfId="861" builtinId="9" hidden="1"/>
    <cellStyle name="Followed Hyperlink" xfId="863" builtinId="9" hidden="1"/>
    <cellStyle name="Followed Hyperlink" xfId="865" builtinId="9" hidden="1"/>
    <cellStyle name="Followed Hyperlink" xfId="867" builtinId="9" hidden="1"/>
    <cellStyle name="Followed Hyperlink" xfId="869" builtinId="9" hidden="1"/>
    <cellStyle name="Followed Hyperlink" xfId="871" builtinId="9" hidden="1"/>
    <cellStyle name="Followed Hyperlink" xfId="873" builtinId="9" hidden="1"/>
    <cellStyle name="Followed Hyperlink" xfId="875" builtinId="9" hidden="1"/>
    <cellStyle name="Followed Hyperlink" xfId="877" builtinId="9" hidden="1"/>
    <cellStyle name="Followed Hyperlink" xfId="879" builtinId="9" hidden="1"/>
    <cellStyle name="Followed Hyperlink" xfId="881" builtinId="9" hidden="1"/>
    <cellStyle name="Followed Hyperlink" xfId="883" builtinId="9" hidden="1"/>
    <cellStyle name="Followed Hyperlink" xfId="885" builtinId="9" hidden="1"/>
    <cellStyle name="Followed Hyperlink" xfId="887" builtinId="9" hidden="1"/>
    <cellStyle name="Followed Hyperlink" xfId="889" builtinId="9" hidden="1"/>
    <cellStyle name="Followed Hyperlink" xfId="891" builtinId="9" hidden="1"/>
    <cellStyle name="Followed Hyperlink" xfId="893" builtinId="9" hidden="1"/>
    <cellStyle name="Followed Hyperlink" xfId="895" builtinId="9" hidden="1"/>
    <cellStyle name="Followed Hyperlink" xfId="897" builtinId="9" hidden="1"/>
    <cellStyle name="Followed Hyperlink" xfId="899" builtinId="9" hidden="1"/>
    <cellStyle name="Followed Hyperlink" xfId="901" builtinId="9" hidden="1"/>
    <cellStyle name="Followed Hyperlink" xfId="903" builtinId="9" hidden="1"/>
    <cellStyle name="Followed Hyperlink" xfId="905" builtinId="9" hidden="1"/>
    <cellStyle name="Followed Hyperlink" xfId="907" builtinId="9" hidden="1"/>
    <cellStyle name="Followed Hyperlink" xfId="909" builtinId="9" hidden="1"/>
    <cellStyle name="Followed Hyperlink" xfId="911"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5"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1"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5" builtinId="9" hidden="1"/>
    <cellStyle name="Followed Hyperlink" xfId="1057" builtinId="9" hidden="1"/>
    <cellStyle name="Followed Hyperlink" xfId="1059" builtinId="9" hidden="1"/>
    <cellStyle name="Followed Hyperlink" xfId="1061"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Followed Hyperlink" xfId="1093"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7" builtinId="9" hidden="1"/>
    <cellStyle name="Followed Hyperlink" xfId="1149" builtinId="9" hidden="1"/>
    <cellStyle name="Followed Hyperlink" xfId="1151" builtinId="9" hidden="1"/>
    <cellStyle name="Followed Hyperlink" xfId="1153" builtinId="9" hidden="1"/>
    <cellStyle name="Followed Hyperlink" xfId="1155" builtinId="9" hidden="1"/>
    <cellStyle name="Followed Hyperlink" xfId="1157" builtinId="9" hidden="1"/>
    <cellStyle name="Followed Hyperlink" xfId="1159" builtinId="9" hidden="1"/>
    <cellStyle name="Followed Hyperlink" xfId="1161" builtinId="9" hidden="1"/>
    <cellStyle name="Followed Hyperlink" xfId="1163" builtinId="9" hidden="1"/>
    <cellStyle name="Followed Hyperlink" xfId="1165" builtinId="9" hidden="1"/>
    <cellStyle name="Followed Hyperlink" xfId="1167" builtinId="9" hidden="1"/>
    <cellStyle name="Followed Hyperlink" xfId="1169" builtinId="9" hidden="1"/>
    <cellStyle name="Followed Hyperlink" xfId="1171" builtinId="9" hidden="1"/>
    <cellStyle name="Followed Hyperlink" xfId="1173" builtinId="9" hidden="1"/>
    <cellStyle name="Followed Hyperlink" xfId="1175" builtinId="9" hidden="1"/>
    <cellStyle name="Followed Hyperlink" xfId="1177" builtinId="9" hidden="1"/>
    <cellStyle name="Followed Hyperlink" xfId="1179" builtinId="9" hidden="1"/>
    <cellStyle name="Followed Hyperlink" xfId="1181" builtinId="9" hidden="1"/>
    <cellStyle name="Followed Hyperlink" xfId="1183" builtinId="9" hidden="1"/>
    <cellStyle name="Followed Hyperlink" xfId="1185" builtinId="9" hidden="1"/>
    <cellStyle name="Followed Hyperlink" xfId="1187" builtinId="9" hidden="1"/>
    <cellStyle name="Followed Hyperlink" xfId="1189" builtinId="9" hidden="1"/>
    <cellStyle name="Followed Hyperlink" xfId="1191" builtinId="9" hidden="1"/>
    <cellStyle name="Followed Hyperlink" xfId="1193" builtinId="9" hidden="1"/>
    <cellStyle name="Followed Hyperlink" xfId="1195" builtinId="9" hidden="1"/>
    <cellStyle name="Followed Hyperlink" xfId="1197" builtinId="9" hidden="1"/>
    <cellStyle name="Followed Hyperlink" xfId="1199" builtinId="9" hidden="1"/>
    <cellStyle name="Followed Hyperlink" xfId="1201" builtinId="9" hidden="1"/>
    <cellStyle name="Followed Hyperlink" xfId="1203" builtinId="9" hidden="1"/>
    <cellStyle name="Followed Hyperlink" xfId="1205" builtinId="9" hidden="1"/>
    <cellStyle name="Followed Hyperlink" xfId="1207" builtinId="9" hidden="1"/>
    <cellStyle name="Followed Hyperlink" xfId="1209" builtinId="9" hidden="1"/>
    <cellStyle name="Followed Hyperlink" xfId="1211" builtinId="9" hidden="1"/>
    <cellStyle name="Followed Hyperlink" xfId="1213" builtinId="9" hidden="1"/>
    <cellStyle name="Followed Hyperlink" xfId="1215" builtinId="9" hidden="1"/>
    <cellStyle name="Followed Hyperlink" xfId="1217" builtinId="9" hidden="1"/>
    <cellStyle name="Followed Hyperlink" xfId="1219" builtinId="9" hidden="1"/>
    <cellStyle name="Followed Hyperlink" xfId="1221" builtinId="9" hidden="1"/>
    <cellStyle name="Followed Hyperlink" xfId="1223" builtinId="9" hidden="1"/>
    <cellStyle name="Followed Hyperlink" xfId="1225" builtinId="9" hidden="1"/>
    <cellStyle name="Followed Hyperlink" xfId="1227" builtinId="9" hidden="1"/>
    <cellStyle name="Followed Hyperlink" xfId="1229" builtinId="9" hidden="1"/>
    <cellStyle name="Followed Hyperlink" xfId="1231" builtinId="9" hidden="1"/>
    <cellStyle name="Followed Hyperlink" xfId="1233" builtinId="9" hidden="1"/>
    <cellStyle name="Followed Hyperlink" xfId="1235" builtinId="9" hidden="1"/>
    <cellStyle name="Followed Hyperlink" xfId="1237" builtinId="9" hidden="1"/>
    <cellStyle name="Followed Hyperlink" xfId="1239" builtinId="9" hidden="1"/>
    <cellStyle name="Followed Hyperlink" xfId="1241" builtinId="9" hidden="1"/>
    <cellStyle name="Followed Hyperlink" xfId="1243" builtinId="9" hidden="1"/>
    <cellStyle name="Followed Hyperlink" xfId="1245" builtinId="9" hidden="1"/>
    <cellStyle name="Followed Hyperlink" xfId="1247" builtinId="9" hidden="1"/>
    <cellStyle name="Followed Hyperlink" xfId="1249" builtinId="9" hidden="1"/>
    <cellStyle name="Followed Hyperlink" xfId="1251" builtinId="9" hidden="1"/>
    <cellStyle name="Followed Hyperlink" xfId="1253" builtinId="9" hidden="1"/>
    <cellStyle name="Followed Hyperlink" xfId="1255" builtinId="9" hidden="1"/>
    <cellStyle name="Followed Hyperlink" xfId="1257" builtinId="9" hidden="1"/>
    <cellStyle name="Followed Hyperlink" xfId="1259" builtinId="9" hidden="1"/>
    <cellStyle name="Followed Hyperlink" xfId="1261" builtinId="9" hidden="1"/>
    <cellStyle name="Followed Hyperlink" xfId="1263" builtinId="9" hidden="1"/>
    <cellStyle name="Followed Hyperlink" xfId="1265" builtinId="9" hidden="1"/>
    <cellStyle name="Followed Hyperlink" xfId="1267" builtinId="9" hidden="1"/>
    <cellStyle name="Followed Hyperlink" xfId="1269" builtinId="9" hidden="1"/>
    <cellStyle name="Followed Hyperlink" xfId="1271" builtinId="9" hidden="1"/>
    <cellStyle name="Followed Hyperlink" xfId="1273" builtinId="9" hidden="1"/>
    <cellStyle name="Followed Hyperlink" xfId="1275" builtinId="9" hidden="1"/>
    <cellStyle name="Followed Hyperlink" xfId="1277" builtinId="9" hidden="1"/>
    <cellStyle name="Followed Hyperlink" xfId="1279" builtinId="9" hidden="1"/>
    <cellStyle name="Followed Hyperlink" xfId="1281"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0" builtinId="8" hidden="1"/>
    <cellStyle name="Hyperlink" xfId="792" builtinId="8" hidden="1"/>
    <cellStyle name="Hyperlink" xfId="794" builtinId="8" hidden="1"/>
    <cellStyle name="Hyperlink" xfId="796" builtinId="8" hidden="1"/>
    <cellStyle name="Hyperlink" xfId="798" builtinId="8" hidden="1"/>
    <cellStyle name="Hyperlink" xfId="800" builtinId="8" hidden="1"/>
    <cellStyle name="Hyperlink" xfId="802" builtinId="8" hidden="1"/>
    <cellStyle name="Hyperlink" xfId="804" builtinId="8" hidden="1"/>
    <cellStyle name="Hyperlink" xfId="806" builtinId="8" hidden="1"/>
    <cellStyle name="Hyperlink" xfId="808" builtinId="8" hidden="1"/>
    <cellStyle name="Hyperlink" xfId="810" builtinId="8" hidden="1"/>
    <cellStyle name="Hyperlink" xfId="812" builtinId="8" hidden="1"/>
    <cellStyle name="Hyperlink" xfId="814" builtinId="8" hidden="1"/>
    <cellStyle name="Hyperlink" xfId="816" builtinId="8" hidden="1"/>
    <cellStyle name="Hyperlink" xfId="818" builtinId="8" hidden="1"/>
    <cellStyle name="Hyperlink" xfId="820" builtinId="8" hidden="1"/>
    <cellStyle name="Hyperlink" xfId="822" builtinId="8" hidden="1"/>
    <cellStyle name="Hyperlink" xfId="824" builtinId="8" hidden="1"/>
    <cellStyle name="Hyperlink" xfId="826" builtinId="8" hidden="1"/>
    <cellStyle name="Hyperlink" xfId="828" builtinId="8" hidden="1"/>
    <cellStyle name="Hyperlink" xfId="830" builtinId="8" hidden="1"/>
    <cellStyle name="Hyperlink" xfId="832" builtinId="8" hidden="1"/>
    <cellStyle name="Hyperlink" xfId="834" builtinId="8" hidden="1"/>
    <cellStyle name="Hyperlink" xfId="836" builtinId="8" hidden="1"/>
    <cellStyle name="Hyperlink" xfId="838" builtinId="8" hidden="1"/>
    <cellStyle name="Hyperlink" xfId="840" builtinId="8" hidden="1"/>
    <cellStyle name="Hyperlink" xfId="842" builtinId="8" hidden="1"/>
    <cellStyle name="Hyperlink" xfId="844" builtinId="8" hidden="1"/>
    <cellStyle name="Hyperlink" xfId="846" builtinId="8" hidden="1"/>
    <cellStyle name="Hyperlink" xfId="848" builtinId="8" hidden="1"/>
    <cellStyle name="Hyperlink" xfId="850" builtinId="8" hidden="1"/>
    <cellStyle name="Hyperlink" xfId="852" builtinId="8" hidden="1"/>
    <cellStyle name="Hyperlink" xfId="854" builtinId="8" hidden="1"/>
    <cellStyle name="Hyperlink" xfId="856" builtinId="8" hidden="1"/>
    <cellStyle name="Hyperlink" xfId="858" builtinId="8" hidden="1"/>
    <cellStyle name="Hyperlink" xfId="860" builtinId="8" hidden="1"/>
    <cellStyle name="Hyperlink" xfId="862" builtinId="8" hidden="1"/>
    <cellStyle name="Hyperlink" xfId="864" builtinId="8" hidden="1"/>
    <cellStyle name="Hyperlink" xfId="866" builtinId="8" hidden="1"/>
    <cellStyle name="Hyperlink" xfId="868" builtinId="8" hidden="1"/>
    <cellStyle name="Hyperlink" xfId="870" builtinId="8" hidden="1"/>
    <cellStyle name="Hyperlink" xfId="872" builtinId="8" hidden="1"/>
    <cellStyle name="Hyperlink" xfId="874" builtinId="8" hidden="1"/>
    <cellStyle name="Hyperlink" xfId="876" builtinId="8" hidden="1"/>
    <cellStyle name="Hyperlink" xfId="878" builtinId="8" hidden="1"/>
    <cellStyle name="Hyperlink" xfId="880" builtinId="8" hidden="1"/>
    <cellStyle name="Hyperlink" xfId="882" builtinId="8" hidden="1"/>
    <cellStyle name="Hyperlink" xfId="884" builtinId="8" hidden="1"/>
    <cellStyle name="Hyperlink" xfId="886" builtinId="8" hidden="1"/>
    <cellStyle name="Hyperlink" xfId="888" builtinId="8" hidden="1"/>
    <cellStyle name="Hyperlink" xfId="890" builtinId="8" hidden="1"/>
    <cellStyle name="Hyperlink" xfId="892" builtinId="8" hidden="1"/>
    <cellStyle name="Hyperlink" xfId="894" builtinId="8" hidden="1"/>
    <cellStyle name="Hyperlink" xfId="896" builtinId="8" hidden="1"/>
    <cellStyle name="Hyperlink" xfId="898" builtinId="8" hidden="1"/>
    <cellStyle name="Hyperlink" xfId="900" builtinId="8" hidden="1"/>
    <cellStyle name="Hyperlink" xfId="902" builtinId="8" hidden="1"/>
    <cellStyle name="Hyperlink" xfId="904" builtinId="8" hidden="1"/>
    <cellStyle name="Hyperlink" xfId="906" builtinId="8" hidden="1"/>
    <cellStyle name="Hyperlink" xfId="908" builtinId="8" hidden="1"/>
    <cellStyle name="Hyperlink" xfId="910" builtinId="8" hidden="1"/>
    <cellStyle name="Hyperlink" xfId="912" builtinId="8" hidden="1"/>
    <cellStyle name="Hyperlink" xfId="914" builtinId="8" hidden="1"/>
    <cellStyle name="Hyperlink" xfId="916" builtinId="8" hidden="1"/>
    <cellStyle name="Hyperlink" xfId="918" builtinId="8" hidden="1"/>
    <cellStyle name="Hyperlink" xfId="920" builtinId="8" hidden="1"/>
    <cellStyle name="Hyperlink" xfId="922" builtinId="8" hidden="1"/>
    <cellStyle name="Hyperlink" xfId="924" builtinId="8" hidden="1"/>
    <cellStyle name="Hyperlink" xfId="926" builtinId="8" hidden="1"/>
    <cellStyle name="Hyperlink" xfId="928" builtinId="8" hidden="1"/>
    <cellStyle name="Hyperlink" xfId="930" builtinId="8" hidden="1"/>
    <cellStyle name="Hyperlink" xfId="932" builtinId="8" hidden="1"/>
    <cellStyle name="Hyperlink" xfId="934" builtinId="8" hidden="1"/>
    <cellStyle name="Hyperlink" xfId="936" builtinId="8" hidden="1"/>
    <cellStyle name="Hyperlink" xfId="938" builtinId="8" hidden="1"/>
    <cellStyle name="Hyperlink" xfId="940" builtinId="8" hidden="1"/>
    <cellStyle name="Hyperlink" xfId="942" builtinId="8" hidden="1"/>
    <cellStyle name="Hyperlink" xfId="944" builtinId="8" hidden="1"/>
    <cellStyle name="Hyperlink" xfId="946" builtinId="8" hidden="1"/>
    <cellStyle name="Hyperlink" xfId="948" builtinId="8" hidden="1"/>
    <cellStyle name="Hyperlink" xfId="950" builtinId="8" hidden="1"/>
    <cellStyle name="Hyperlink" xfId="952" builtinId="8" hidden="1"/>
    <cellStyle name="Hyperlink" xfId="954" builtinId="8" hidden="1"/>
    <cellStyle name="Hyperlink" xfId="956" builtinId="8" hidden="1"/>
    <cellStyle name="Hyperlink" xfId="958" builtinId="8" hidden="1"/>
    <cellStyle name="Hyperlink" xfId="960" builtinId="8" hidden="1"/>
    <cellStyle name="Hyperlink" xfId="962" builtinId="8" hidden="1"/>
    <cellStyle name="Hyperlink" xfId="964" builtinId="8" hidden="1"/>
    <cellStyle name="Hyperlink" xfId="966" builtinId="8" hidden="1"/>
    <cellStyle name="Hyperlink" xfId="968" builtinId="8" hidden="1"/>
    <cellStyle name="Hyperlink" xfId="970" builtinId="8" hidden="1"/>
    <cellStyle name="Hyperlink" xfId="972" builtinId="8" hidden="1"/>
    <cellStyle name="Hyperlink" xfId="974" builtinId="8" hidden="1"/>
    <cellStyle name="Hyperlink" xfId="976" builtinId="8" hidden="1"/>
    <cellStyle name="Hyperlink" xfId="978" builtinId="8" hidden="1"/>
    <cellStyle name="Hyperlink" xfId="980" builtinId="8" hidden="1"/>
    <cellStyle name="Hyperlink" xfId="982" builtinId="8" hidden="1"/>
    <cellStyle name="Hyperlink" xfId="984" builtinId="8" hidden="1"/>
    <cellStyle name="Hyperlink" xfId="986" builtinId="8" hidden="1"/>
    <cellStyle name="Hyperlink" xfId="988" builtinId="8" hidden="1"/>
    <cellStyle name="Hyperlink" xfId="990" builtinId="8" hidden="1"/>
    <cellStyle name="Hyperlink" xfId="992" builtinId="8" hidden="1"/>
    <cellStyle name="Hyperlink" xfId="994" builtinId="8" hidden="1"/>
    <cellStyle name="Hyperlink" xfId="996" builtinId="8" hidden="1"/>
    <cellStyle name="Hyperlink" xfId="998" builtinId="8" hidden="1"/>
    <cellStyle name="Hyperlink" xfId="1000" builtinId="8" hidden="1"/>
    <cellStyle name="Hyperlink" xfId="1002" builtinId="8" hidden="1"/>
    <cellStyle name="Hyperlink" xfId="1004" builtinId="8" hidden="1"/>
    <cellStyle name="Hyperlink" xfId="1006" builtinId="8" hidden="1"/>
    <cellStyle name="Hyperlink" xfId="1008" builtinId="8" hidden="1"/>
    <cellStyle name="Hyperlink" xfId="1010" builtinId="8" hidden="1"/>
    <cellStyle name="Hyperlink" xfId="1012" builtinId="8" hidden="1"/>
    <cellStyle name="Hyperlink" xfId="1014" builtinId="8" hidden="1"/>
    <cellStyle name="Hyperlink" xfId="1016" builtinId="8" hidden="1"/>
    <cellStyle name="Hyperlink" xfId="1018" builtinId="8" hidden="1"/>
    <cellStyle name="Hyperlink" xfId="1020" builtinId="8" hidden="1"/>
    <cellStyle name="Hyperlink" xfId="1022" builtinId="8" hidden="1"/>
    <cellStyle name="Hyperlink" xfId="1024" builtinId="8" hidden="1"/>
    <cellStyle name="Hyperlink" xfId="1026" builtinId="8" hidden="1"/>
    <cellStyle name="Hyperlink" xfId="1028" builtinId="8" hidden="1"/>
    <cellStyle name="Hyperlink" xfId="1030" builtinId="8" hidden="1"/>
    <cellStyle name="Hyperlink" xfId="1032" builtinId="8" hidden="1"/>
    <cellStyle name="Hyperlink" xfId="1034" builtinId="8" hidden="1"/>
    <cellStyle name="Hyperlink" xfId="1036" builtinId="8" hidden="1"/>
    <cellStyle name="Hyperlink" xfId="1038" builtinId="8" hidden="1"/>
    <cellStyle name="Hyperlink" xfId="1040" builtinId="8" hidden="1"/>
    <cellStyle name="Hyperlink" xfId="1042" builtinId="8" hidden="1"/>
    <cellStyle name="Hyperlink" xfId="1044" builtinId="8" hidden="1"/>
    <cellStyle name="Hyperlink" xfId="1046" builtinId="8" hidden="1"/>
    <cellStyle name="Hyperlink" xfId="1048" builtinId="8" hidden="1"/>
    <cellStyle name="Hyperlink" xfId="1050" builtinId="8" hidden="1"/>
    <cellStyle name="Hyperlink" xfId="1052" builtinId="8" hidden="1"/>
    <cellStyle name="Hyperlink" xfId="1054" builtinId="8" hidden="1"/>
    <cellStyle name="Hyperlink" xfId="1056" builtinId="8" hidden="1"/>
    <cellStyle name="Hyperlink" xfId="1058" builtinId="8" hidden="1"/>
    <cellStyle name="Hyperlink" xfId="1060" builtinId="8" hidden="1"/>
    <cellStyle name="Hyperlink" xfId="1062" builtinId="8" hidden="1"/>
    <cellStyle name="Hyperlink" xfId="1064" builtinId="8" hidden="1"/>
    <cellStyle name="Hyperlink" xfId="1066" builtinId="8" hidden="1"/>
    <cellStyle name="Hyperlink" xfId="1068" builtinId="8" hidden="1"/>
    <cellStyle name="Hyperlink" xfId="1070" builtinId="8" hidden="1"/>
    <cellStyle name="Hyperlink" xfId="1072" builtinId="8" hidden="1"/>
    <cellStyle name="Hyperlink" xfId="1074" builtinId="8" hidden="1"/>
    <cellStyle name="Hyperlink" xfId="1076" builtinId="8" hidden="1"/>
    <cellStyle name="Hyperlink" xfId="1078" builtinId="8" hidden="1"/>
    <cellStyle name="Hyperlink" xfId="1080" builtinId="8" hidden="1"/>
    <cellStyle name="Hyperlink" xfId="1082" builtinId="8" hidden="1"/>
    <cellStyle name="Hyperlink" xfId="1084" builtinId="8" hidden="1"/>
    <cellStyle name="Hyperlink" xfId="1086" builtinId="8" hidden="1"/>
    <cellStyle name="Hyperlink" xfId="1088" builtinId="8" hidden="1"/>
    <cellStyle name="Hyperlink" xfId="1090" builtinId="8" hidden="1"/>
    <cellStyle name="Hyperlink" xfId="1092" builtinId="8" hidden="1"/>
    <cellStyle name="Hyperlink" xfId="1094" builtinId="8" hidden="1"/>
    <cellStyle name="Hyperlink" xfId="1096" builtinId="8" hidden="1"/>
    <cellStyle name="Hyperlink" xfId="1098" builtinId="8" hidden="1"/>
    <cellStyle name="Hyperlink" xfId="1100" builtinId="8" hidden="1"/>
    <cellStyle name="Hyperlink" xfId="1102" builtinId="8" hidden="1"/>
    <cellStyle name="Hyperlink" xfId="1104" builtinId="8" hidden="1"/>
    <cellStyle name="Hyperlink" xfId="1106" builtinId="8" hidden="1"/>
    <cellStyle name="Hyperlink" xfId="1108" builtinId="8" hidden="1"/>
    <cellStyle name="Hyperlink" xfId="1110" builtinId="8" hidden="1"/>
    <cellStyle name="Hyperlink" xfId="1112" builtinId="8" hidden="1"/>
    <cellStyle name="Hyperlink" xfId="1114" builtinId="8" hidden="1"/>
    <cellStyle name="Hyperlink" xfId="1116" builtinId="8" hidden="1"/>
    <cellStyle name="Hyperlink" xfId="1118" builtinId="8" hidden="1"/>
    <cellStyle name="Hyperlink" xfId="1120" builtinId="8" hidden="1"/>
    <cellStyle name="Hyperlink" xfId="1122" builtinId="8" hidden="1"/>
    <cellStyle name="Hyperlink" xfId="1124" builtinId="8" hidden="1"/>
    <cellStyle name="Hyperlink" xfId="1126" builtinId="8" hidden="1"/>
    <cellStyle name="Hyperlink" xfId="1128" builtinId="8" hidden="1"/>
    <cellStyle name="Hyperlink" xfId="1130" builtinId="8" hidden="1"/>
    <cellStyle name="Hyperlink" xfId="1132" builtinId="8" hidden="1"/>
    <cellStyle name="Hyperlink" xfId="1134" builtinId="8" hidden="1"/>
    <cellStyle name="Hyperlink" xfId="1136" builtinId="8" hidden="1"/>
    <cellStyle name="Hyperlink" xfId="1138" builtinId="8" hidden="1"/>
    <cellStyle name="Hyperlink" xfId="1140" builtinId="8" hidden="1"/>
    <cellStyle name="Hyperlink" xfId="1142" builtinId="8" hidden="1"/>
    <cellStyle name="Hyperlink" xfId="1144" builtinId="8" hidden="1"/>
    <cellStyle name="Hyperlink" xfId="1146" builtinId="8" hidden="1"/>
    <cellStyle name="Hyperlink" xfId="1148" builtinId="8" hidden="1"/>
    <cellStyle name="Hyperlink" xfId="1150" builtinId="8" hidden="1"/>
    <cellStyle name="Hyperlink" xfId="1152" builtinId="8" hidden="1"/>
    <cellStyle name="Hyperlink" xfId="1154" builtinId="8" hidden="1"/>
    <cellStyle name="Hyperlink" xfId="1156" builtinId="8" hidden="1"/>
    <cellStyle name="Hyperlink" xfId="1158" builtinId="8" hidden="1"/>
    <cellStyle name="Hyperlink" xfId="1160" builtinId="8" hidden="1"/>
    <cellStyle name="Hyperlink" xfId="1162" builtinId="8" hidden="1"/>
    <cellStyle name="Hyperlink" xfId="1164" builtinId="8" hidden="1"/>
    <cellStyle name="Hyperlink" xfId="1166" builtinId="8" hidden="1"/>
    <cellStyle name="Hyperlink" xfId="1168" builtinId="8" hidden="1"/>
    <cellStyle name="Hyperlink" xfId="1170" builtinId="8" hidden="1"/>
    <cellStyle name="Hyperlink" xfId="1172" builtinId="8" hidden="1"/>
    <cellStyle name="Hyperlink" xfId="1174" builtinId="8" hidden="1"/>
    <cellStyle name="Hyperlink" xfId="1176" builtinId="8" hidden="1"/>
    <cellStyle name="Hyperlink" xfId="1178" builtinId="8" hidden="1"/>
    <cellStyle name="Hyperlink" xfId="1180" builtinId="8" hidden="1"/>
    <cellStyle name="Hyperlink" xfId="1182" builtinId="8" hidden="1"/>
    <cellStyle name="Hyperlink" xfId="1184" builtinId="8" hidden="1"/>
    <cellStyle name="Hyperlink" xfId="1186" builtinId="8" hidden="1"/>
    <cellStyle name="Hyperlink" xfId="1188" builtinId="8" hidden="1"/>
    <cellStyle name="Hyperlink" xfId="1190" builtinId="8" hidden="1"/>
    <cellStyle name="Hyperlink" xfId="1192" builtinId="8" hidden="1"/>
    <cellStyle name="Hyperlink" xfId="1194" builtinId="8" hidden="1"/>
    <cellStyle name="Hyperlink" xfId="1196" builtinId="8" hidden="1"/>
    <cellStyle name="Hyperlink" xfId="1198" builtinId="8" hidden="1"/>
    <cellStyle name="Hyperlink" xfId="1200" builtinId="8" hidden="1"/>
    <cellStyle name="Hyperlink" xfId="1202" builtinId="8" hidden="1"/>
    <cellStyle name="Hyperlink" xfId="1204" builtinId="8" hidden="1"/>
    <cellStyle name="Hyperlink" xfId="1206" builtinId="8" hidden="1"/>
    <cellStyle name="Hyperlink" xfId="1208" builtinId="8" hidden="1"/>
    <cellStyle name="Hyperlink" xfId="1210" builtinId="8" hidden="1"/>
    <cellStyle name="Hyperlink" xfId="1212" builtinId="8" hidden="1"/>
    <cellStyle name="Hyperlink" xfId="1214" builtinId="8" hidden="1"/>
    <cellStyle name="Hyperlink" xfId="1216" builtinId="8" hidden="1"/>
    <cellStyle name="Hyperlink" xfId="1218" builtinId="8" hidden="1"/>
    <cellStyle name="Hyperlink" xfId="1220" builtinId="8" hidden="1"/>
    <cellStyle name="Hyperlink" xfId="1222" builtinId="8" hidden="1"/>
    <cellStyle name="Hyperlink" xfId="1224" builtinId="8" hidden="1"/>
    <cellStyle name="Hyperlink" xfId="1226" builtinId="8" hidden="1"/>
    <cellStyle name="Hyperlink" xfId="1228" builtinId="8" hidden="1"/>
    <cellStyle name="Hyperlink" xfId="1230" builtinId="8" hidden="1"/>
    <cellStyle name="Hyperlink" xfId="1232" builtinId="8" hidden="1"/>
    <cellStyle name="Hyperlink" xfId="1234" builtinId="8" hidden="1"/>
    <cellStyle name="Hyperlink" xfId="1236" builtinId="8" hidden="1"/>
    <cellStyle name="Hyperlink" xfId="1238" builtinId="8" hidden="1"/>
    <cellStyle name="Hyperlink" xfId="1240" builtinId="8" hidden="1"/>
    <cellStyle name="Hyperlink" xfId="1242" builtinId="8" hidden="1"/>
    <cellStyle name="Hyperlink" xfId="1244" builtinId="8" hidden="1"/>
    <cellStyle name="Hyperlink" xfId="1246" builtinId="8" hidden="1"/>
    <cellStyle name="Hyperlink" xfId="1248" builtinId="8" hidden="1"/>
    <cellStyle name="Hyperlink" xfId="1250" builtinId="8" hidden="1"/>
    <cellStyle name="Hyperlink" xfId="1252" builtinId="8" hidden="1"/>
    <cellStyle name="Hyperlink" xfId="1254" builtinId="8" hidden="1"/>
    <cellStyle name="Hyperlink" xfId="1256" builtinId="8" hidden="1"/>
    <cellStyle name="Hyperlink" xfId="1258" builtinId="8" hidden="1"/>
    <cellStyle name="Hyperlink" xfId="1260" builtinId="8" hidden="1"/>
    <cellStyle name="Hyperlink" xfId="1262" builtinId="8" hidden="1"/>
    <cellStyle name="Hyperlink" xfId="1264" builtinId="8" hidden="1"/>
    <cellStyle name="Hyperlink" xfId="1266" builtinId="8" hidden="1"/>
    <cellStyle name="Hyperlink" xfId="1268" builtinId="8" hidden="1"/>
    <cellStyle name="Hyperlink" xfId="1270" builtinId="8" hidden="1"/>
    <cellStyle name="Hyperlink" xfId="1272" builtinId="8" hidden="1"/>
    <cellStyle name="Hyperlink" xfId="1274" builtinId="8" hidden="1"/>
    <cellStyle name="Hyperlink" xfId="1276" builtinId="8" hidden="1"/>
    <cellStyle name="Hyperlink" xfId="1278" builtinId="8" hidden="1"/>
    <cellStyle name="Hyperlink" xfId="1280" builtinId="8" hidden="1"/>
    <cellStyle name="Neutral" xfId="1" builtinId="28"/>
    <cellStyle name="Normal" xfId="0" builtinId="0"/>
    <cellStyle name="Normal 2" xfId="2" xr:uid="{00000000-0005-0000-0000-00000205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1</xdr:row>
      <xdr:rowOff>768350</xdr:rowOff>
    </xdr:from>
    <xdr:to>
      <xdr:col>6</xdr:col>
      <xdr:colOff>768350</xdr:colOff>
      <xdr:row>17</xdr:row>
      <xdr:rowOff>159068</xdr:rowOff>
    </xdr:to>
    <xdr:pic>
      <xdr:nvPicPr>
        <xdr:cNvPr id="4" name="Picture 3">
          <a:extLst>
            <a:ext uri="{FF2B5EF4-FFF2-40B4-BE49-F238E27FC236}">
              <a16:creationId xmlns:a16="http://schemas.microsoft.com/office/drawing/2014/main" id="{20B88B76-8A58-439B-983C-A54367B73B0A}"/>
            </a:ext>
          </a:extLst>
        </xdr:cNvPr>
        <xdr:cNvPicPr>
          <a:picLocks noChangeAspect="1"/>
        </xdr:cNvPicPr>
      </xdr:nvPicPr>
      <xdr:blipFill>
        <a:blip xmlns:r="http://schemas.openxmlformats.org/officeDocument/2006/relationships" r:embed="rId1"/>
        <a:stretch>
          <a:fillRect/>
        </a:stretch>
      </xdr:blipFill>
      <xdr:spPr>
        <a:xfrm>
          <a:off x="838200" y="965200"/>
          <a:ext cx="4806950" cy="31245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651932</xdr:colOff>
      <xdr:row>27</xdr:row>
      <xdr:rowOff>0</xdr:rowOff>
    </xdr:from>
    <xdr:to>
      <xdr:col>2</xdr:col>
      <xdr:colOff>0</xdr:colOff>
      <xdr:row>34</xdr:row>
      <xdr:rowOff>0</xdr:rowOff>
    </xdr:to>
    <xdr:sp macro="" textlink="">
      <xdr:nvSpPr>
        <xdr:cNvPr id="2" name="TextBox 1">
          <a:extLst>
            <a:ext uri="{FF2B5EF4-FFF2-40B4-BE49-F238E27FC236}">
              <a16:creationId xmlns:a16="http://schemas.microsoft.com/office/drawing/2014/main" id="{D94FC6E0-62B3-EC4F-9B23-C6EBF5A7EB18}"/>
            </a:ext>
          </a:extLst>
        </xdr:cNvPr>
        <xdr:cNvSpPr txBox="1"/>
      </xdr:nvSpPr>
      <xdr:spPr>
        <a:xfrm>
          <a:off x="651932" y="4622800"/>
          <a:ext cx="3124201" cy="1244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a:t>
          </a:r>
        </a:p>
        <a:p>
          <a:r>
            <a:rPr lang="en-US" sz="1100"/>
            <a:t>The numbers above are provided here only for the purposes of this project, as an informational resource. No guarantee is provided regarding their accuracy. Please, consult with a qualified nutritionist regarding commercial feed ingredients.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59C40-E53E-8F4F-B50F-AAE3E16EA7B7}">
  <dimension ref="A1:G26"/>
  <sheetViews>
    <sheetView showGridLines="0" showRowColHeaders="0" tabSelected="1" zoomScaleNormal="100" workbookViewId="0">
      <selection activeCell="J15" sqref="J15"/>
    </sheetView>
  </sheetViews>
  <sheetFormatPr defaultColWidth="10.6640625" defaultRowHeight="15.5"/>
  <sheetData>
    <row r="1" spans="1:1">
      <c r="A1" t="s">
        <v>85</v>
      </c>
    </row>
    <row r="2" spans="1:1" ht="61.5">
      <c r="A2" s="70" t="s">
        <v>86</v>
      </c>
    </row>
    <row r="20" spans="1:7">
      <c r="A20" t="s">
        <v>87</v>
      </c>
    </row>
    <row r="21" spans="1:7">
      <c r="A21" t="s">
        <v>88</v>
      </c>
    </row>
    <row r="23" spans="1:7">
      <c r="A23" s="82" t="s">
        <v>89</v>
      </c>
      <c r="B23" s="82"/>
      <c r="C23" s="82"/>
      <c r="D23" s="82"/>
      <c r="E23" s="82"/>
      <c r="F23" s="82"/>
      <c r="G23" s="82"/>
    </row>
    <row r="24" spans="1:7">
      <c r="A24" s="82"/>
      <c r="B24" s="82"/>
      <c r="C24" s="82"/>
      <c r="D24" s="82"/>
      <c r="E24" s="82"/>
      <c r="F24" s="82"/>
      <c r="G24" s="82"/>
    </row>
    <row r="25" spans="1:7">
      <c r="A25" s="82"/>
      <c r="B25" s="82"/>
      <c r="C25" s="82"/>
      <c r="D25" s="82"/>
      <c r="E25" s="82"/>
      <c r="F25" s="82"/>
      <c r="G25" s="82"/>
    </row>
    <row r="26" spans="1:7">
      <c r="A26" s="82"/>
      <c r="B26" s="82"/>
      <c r="C26" s="82"/>
      <c r="D26" s="82"/>
      <c r="E26" s="82"/>
      <c r="F26" s="82"/>
      <c r="G26" s="82"/>
    </row>
  </sheetData>
  <mergeCells count="1">
    <mergeCell ref="A23:G26"/>
  </mergeCells>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923C5-E557-4DEE-AAF8-021819B079A9}">
  <dimension ref="A1:I20"/>
  <sheetViews>
    <sheetView topLeftCell="A5" workbookViewId="0">
      <selection activeCell="M17" sqref="M17"/>
    </sheetView>
  </sheetViews>
  <sheetFormatPr defaultRowHeight="15.5"/>
  <sheetData>
    <row r="1" spans="1:9" ht="15.5" customHeight="1">
      <c r="A1" s="84" t="s">
        <v>83</v>
      </c>
      <c r="B1" s="84"/>
      <c r="C1" s="84"/>
      <c r="D1" s="84"/>
      <c r="E1" s="84"/>
      <c r="F1" s="84"/>
      <c r="G1" s="84"/>
      <c r="H1" s="84"/>
      <c r="I1" s="84"/>
    </row>
    <row r="2" spans="1:9">
      <c r="A2" s="84"/>
      <c r="B2" s="84"/>
      <c r="C2" s="84"/>
      <c r="D2" s="84"/>
      <c r="E2" s="84"/>
      <c r="F2" s="84"/>
      <c r="G2" s="84"/>
      <c r="H2" s="84"/>
      <c r="I2" s="84"/>
    </row>
    <row r="3" spans="1:9">
      <c r="A3" s="84"/>
      <c r="B3" s="84"/>
      <c r="C3" s="84"/>
      <c r="D3" s="84"/>
      <c r="E3" s="84"/>
      <c r="F3" s="84"/>
      <c r="G3" s="84"/>
      <c r="H3" s="84"/>
      <c r="I3" s="84"/>
    </row>
    <row r="4" spans="1:9">
      <c r="A4" s="84"/>
      <c r="B4" s="84"/>
      <c r="C4" s="84"/>
      <c r="D4" s="84"/>
      <c r="E4" s="84"/>
      <c r="F4" s="84"/>
      <c r="G4" s="84"/>
      <c r="H4" s="84"/>
      <c r="I4" s="84"/>
    </row>
    <row r="5" spans="1:9">
      <c r="A5" s="84"/>
      <c r="B5" s="84"/>
      <c r="C5" s="84"/>
      <c r="D5" s="84"/>
      <c r="E5" s="84"/>
      <c r="F5" s="84"/>
      <c r="G5" s="84"/>
      <c r="H5" s="84"/>
      <c r="I5" s="84"/>
    </row>
    <row r="6" spans="1:9">
      <c r="A6" s="84"/>
      <c r="B6" s="84"/>
      <c r="C6" s="84"/>
      <c r="D6" s="84"/>
      <c r="E6" s="84"/>
      <c r="F6" s="84"/>
      <c r="G6" s="84"/>
      <c r="H6" s="84"/>
      <c r="I6" s="84"/>
    </row>
    <row r="7" spans="1:9">
      <c r="A7" s="84"/>
      <c r="B7" s="84"/>
      <c r="C7" s="84"/>
      <c r="D7" s="84"/>
      <c r="E7" s="84"/>
      <c r="F7" s="84"/>
      <c r="G7" s="84"/>
      <c r="H7" s="84"/>
      <c r="I7" s="84"/>
    </row>
    <row r="8" spans="1:9">
      <c r="A8" s="84"/>
      <c r="B8" s="84"/>
      <c r="C8" s="84"/>
      <c r="D8" s="84"/>
      <c r="E8" s="84"/>
      <c r="F8" s="84"/>
      <c r="G8" s="84"/>
      <c r="H8" s="84"/>
      <c r="I8" s="84"/>
    </row>
    <row r="9" spans="1:9">
      <c r="A9" s="84"/>
      <c r="B9" s="84"/>
      <c r="C9" s="84"/>
      <c r="D9" s="84"/>
      <c r="E9" s="84"/>
      <c r="F9" s="84"/>
      <c r="G9" s="84"/>
      <c r="H9" s="84"/>
      <c r="I9" s="84"/>
    </row>
    <row r="10" spans="1:9">
      <c r="A10" s="84"/>
      <c r="B10" s="84"/>
      <c r="C10" s="84"/>
      <c r="D10" s="84"/>
      <c r="E10" s="84"/>
      <c r="F10" s="84"/>
      <c r="G10" s="84"/>
      <c r="H10" s="84"/>
      <c r="I10" s="84"/>
    </row>
    <row r="11" spans="1:9">
      <c r="A11" s="84"/>
      <c r="B11" s="84"/>
      <c r="C11" s="84"/>
      <c r="D11" s="84"/>
      <c r="E11" s="84"/>
      <c r="F11" s="84"/>
      <c r="G11" s="84"/>
      <c r="H11" s="84"/>
      <c r="I11" s="84"/>
    </row>
    <row r="12" spans="1:9">
      <c r="A12" s="84"/>
      <c r="B12" s="84"/>
      <c r="C12" s="84"/>
      <c r="D12" s="84"/>
      <c r="E12" s="84"/>
      <c r="F12" s="84"/>
      <c r="G12" s="84"/>
      <c r="H12" s="84"/>
      <c r="I12" s="84"/>
    </row>
    <row r="13" spans="1:9">
      <c r="A13" s="84"/>
      <c r="B13" s="84"/>
      <c r="C13" s="84"/>
      <c r="D13" s="84"/>
      <c r="E13" s="84"/>
      <c r="F13" s="84"/>
      <c r="G13" s="84"/>
      <c r="H13" s="84"/>
      <c r="I13" s="84"/>
    </row>
    <row r="14" spans="1:9">
      <c r="A14" s="84"/>
      <c r="B14" s="84"/>
      <c r="C14" s="84"/>
      <c r="D14" s="84"/>
      <c r="E14" s="84"/>
      <c r="F14" s="84"/>
      <c r="G14" s="84"/>
      <c r="H14" s="84"/>
      <c r="I14" s="84"/>
    </row>
    <row r="15" spans="1:9">
      <c r="A15" s="84"/>
      <c r="B15" s="84"/>
      <c r="C15" s="84"/>
      <c r="D15" s="84"/>
      <c r="E15" s="84"/>
      <c r="F15" s="84"/>
      <c r="G15" s="84"/>
      <c r="H15" s="84"/>
      <c r="I15" s="84"/>
    </row>
    <row r="16" spans="1:9">
      <c r="A16" s="69"/>
      <c r="B16" s="69"/>
      <c r="C16" s="69"/>
      <c r="D16" s="69"/>
      <c r="E16" s="69"/>
      <c r="F16" s="69"/>
      <c r="G16" s="69"/>
      <c r="H16" s="69"/>
      <c r="I16" s="69"/>
    </row>
    <row r="17" spans="1:9">
      <c r="A17" s="83" t="s">
        <v>84</v>
      </c>
      <c r="B17" s="83"/>
      <c r="C17" s="83"/>
      <c r="D17" s="83"/>
      <c r="E17" s="83"/>
      <c r="F17" s="83"/>
      <c r="G17" s="83"/>
      <c r="H17" s="83"/>
      <c r="I17" s="83"/>
    </row>
    <row r="18" spans="1:9">
      <c r="A18" s="83"/>
      <c r="B18" s="83"/>
      <c r="C18" s="83"/>
      <c r="D18" s="83"/>
      <c r="E18" s="83"/>
      <c r="F18" s="83"/>
      <c r="G18" s="83"/>
      <c r="H18" s="83"/>
      <c r="I18" s="83"/>
    </row>
    <row r="19" spans="1:9">
      <c r="A19" s="83"/>
      <c r="B19" s="83"/>
      <c r="C19" s="83"/>
      <c r="D19" s="83"/>
      <c r="E19" s="83"/>
      <c r="F19" s="83"/>
      <c r="G19" s="83"/>
      <c r="H19" s="83"/>
      <c r="I19" s="83"/>
    </row>
    <row r="20" spans="1:9">
      <c r="A20" s="83"/>
      <c r="B20" s="83"/>
      <c r="C20" s="83"/>
      <c r="D20" s="83"/>
      <c r="E20" s="83"/>
      <c r="F20" s="83"/>
      <c r="G20" s="83"/>
      <c r="H20" s="83"/>
      <c r="I20" s="83"/>
    </row>
  </sheetData>
  <mergeCells count="2">
    <mergeCell ref="A17:I20"/>
    <mergeCell ref="A1:I15"/>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R26"/>
  <sheetViews>
    <sheetView showZeros="0" showRuler="0" zoomScale="98" zoomScaleNormal="98" zoomScalePageLayoutView="150" workbookViewId="0">
      <pane xSplit="2" ySplit="2" topLeftCell="J3" activePane="bottomRight" state="frozen"/>
      <selection activeCell="C43" sqref="C43"/>
      <selection pane="topRight" activeCell="C43" sqref="C43"/>
      <selection pane="bottomLeft" activeCell="C43" sqref="C43"/>
      <selection pane="bottomRight" activeCell="R7" sqref="R7"/>
    </sheetView>
  </sheetViews>
  <sheetFormatPr defaultColWidth="10.83203125" defaultRowHeight="14" customHeight="1"/>
  <cols>
    <col min="1" max="1" width="8.6640625" style="12" customWidth="1"/>
    <col min="2" max="2" width="40.83203125" style="7" customWidth="1"/>
    <col min="3" max="18" width="10.83203125" style="1"/>
    <col min="19" max="16384" width="10.83203125" style="8"/>
  </cols>
  <sheetData>
    <row r="1" spans="1:18" s="71" customFormat="1" ht="32.5" customHeight="1">
      <c r="A1" s="85" t="s">
        <v>1</v>
      </c>
      <c r="B1" s="86"/>
      <c r="C1" s="86"/>
      <c r="D1" s="86"/>
      <c r="E1" s="86"/>
      <c r="F1" s="86"/>
      <c r="G1" s="86"/>
      <c r="H1" s="86"/>
      <c r="I1" s="86"/>
      <c r="J1" s="86"/>
      <c r="K1" s="86"/>
      <c r="L1" s="86"/>
      <c r="M1" s="86"/>
      <c r="N1" s="86"/>
      <c r="O1" s="86"/>
      <c r="P1" s="86"/>
      <c r="Q1" s="86"/>
      <c r="R1" s="86"/>
    </row>
    <row r="2" spans="1:18" ht="14" customHeight="1">
      <c r="A2" s="9" t="s">
        <v>0</v>
      </c>
      <c r="B2" s="6" t="s">
        <v>1</v>
      </c>
      <c r="C2" s="3" t="s">
        <v>35</v>
      </c>
      <c r="D2" s="3" t="s">
        <v>20</v>
      </c>
      <c r="E2" s="3" t="s">
        <v>21</v>
      </c>
      <c r="F2" s="3" t="s">
        <v>36</v>
      </c>
      <c r="G2" s="3" t="s">
        <v>2</v>
      </c>
      <c r="H2" s="3" t="s">
        <v>37</v>
      </c>
      <c r="I2" s="3" t="s">
        <v>3</v>
      </c>
      <c r="J2" s="3" t="s">
        <v>4</v>
      </c>
      <c r="K2" s="3" t="s">
        <v>5</v>
      </c>
      <c r="L2" s="3" t="s">
        <v>6</v>
      </c>
      <c r="M2" s="3" t="s">
        <v>7</v>
      </c>
      <c r="N2" s="3" t="s">
        <v>8</v>
      </c>
      <c r="O2" s="3" t="s">
        <v>9</v>
      </c>
      <c r="P2" s="3" t="s">
        <v>10</v>
      </c>
      <c r="Q2" s="63" t="s">
        <v>28</v>
      </c>
      <c r="R2" s="5" t="s">
        <v>38</v>
      </c>
    </row>
    <row r="3" spans="1:18" s="17" customFormat="1" ht="14" customHeight="1">
      <c r="A3" s="15">
        <v>102</v>
      </c>
      <c r="B3" s="7" t="s">
        <v>39</v>
      </c>
      <c r="C3" s="64">
        <v>3300</v>
      </c>
      <c r="D3" s="1">
        <v>8.1</v>
      </c>
      <c r="E3" s="1">
        <v>2.2000000000000002</v>
      </c>
      <c r="F3" s="1">
        <v>3.7</v>
      </c>
      <c r="G3" s="1">
        <v>0.04</v>
      </c>
      <c r="H3" s="1">
        <v>0.06</v>
      </c>
      <c r="I3" s="1">
        <v>0.01</v>
      </c>
      <c r="J3" s="1">
        <v>0.05</v>
      </c>
      <c r="K3" s="1">
        <v>0.32</v>
      </c>
      <c r="L3" s="1">
        <v>0.21</v>
      </c>
      <c r="M3" s="1">
        <v>0.16</v>
      </c>
      <c r="N3" s="1">
        <v>0.35</v>
      </c>
      <c r="O3" s="1">
        <v>0.27</v>
      </c>
      <c r="P3" s="1">
        <v>0.04</v>
      </c>
      <c r="Q3" s="64">
        <v>533</v>
      </c>
      <c r="R3" s="16"/>
    </row>
    <row r="4" spans="1:18" ht="14" customHeight="1">
      <c r="A4" s="10">
        <v>112</v>
      </c>
      <c r="B4" s="7" t="s">
        <v>40</v>
      </c>
      <c r="C4" s="64">
        <v>3150</v>
      </c>
      <c r="D4" s="1">
        <v>10.5</v>
      </c>
      <c r="E4" s="1">
        <v>2.2000000000000002</v>
      </c>
      <c r="F4" s="1">
        <v>1.5</v>
      </c>
      <c r="G4" s="1">
        <v>7.0000000000000007E-2</v>
      </c>
      <c r="H4" s="1">
        <v>0.19</v>
      </c>
      <c r="I4" s="1">
        <v>0.01</v>
      </c>
      <c r="J4" s="1">
        <v>0.09</v>
      </c>
      <c r="K4" s="1">
        <v>0.4</v>
      </c>
      <c r="L4" s="1">
        <v>0.26</v>
      </c>
      <c r="M4" s="1">
        <v>0.15</v>
      </c>
      <c r="N4" s="1">
        <v>0.38</v>
      </c>
      <c r="O4" s="1">
        <v>0.27</v>
      </c>
      <c r="P4" s="1">
        <v>0.11</v>
      </c>
      <c r="Q4" s="64">
        <v>919</v>
      </c>
      <c r="R4" s="2"/>
    </row>
    <row r="5" spans="1:18" ht="14" customHeight="1">
      <c r="A5" s="10">
        <v>202</v>
      </c>
      <c r="B5" s="7" t="s">
        <v>11</v>
      </c>
      <c r="C5" s="64">
        <v>2430</v>
      </c>
      <c r="D5" s="1">
        <v>45.3</v>
      </c>
      <c r="E5" s="1">
        <v>6</v>
      </c>
      <c r="F5" s="1">
        <v>1.9</v>
      </c>
      <c r="G5" s="1">
        <v>0.34</v>
      </c>
      <c r="H5" s="1">
        <v>0.14000000000000001</v>
      </c>
      <c r="I5" s="1">
        <v>0.03</v>
      </c>
      <c r="J5" s="1">
        <v>0.05</v>
      </c>
      <c r="K5" s="1">
        <v>2.11</v>
      </c>
      <c r="L5" s="1">
        <v>2.5299999999999998</v>
      </c>
      <c r="M5" s="1">
        <v>0.57999999999999996</v>
      </c>
      <c r="N5" s="1">
        <v>1.1499999999999999</v>
      </c>
      <c r="O5" s="1">
        <v>1.58</v>
      </c>
      <c r="P5" s="1">
        <v>0.5</v>
      </c>
      <c r="Q5" s="64">
        <v>2545</v>
      </c>
      <c r="R5" s="2"/>
    </row>
    <row r="6" spans="1:18" ht="14" customHeight="1">
      <c r="A6" s="10">
        <v>212</v>
      </c>
      <c r="B6" s="7" t="s">
        <v>41</v>
      </c>
      <c r="C6" s="64">
        <v>2000</v>
      </c>
      <c r="D6" s="1">
        <v>33.700000000000003</v>
      </c>
      <c r="E6" s="1">
        <v>12.4</v>
      </c>
      <c r="F6" s="1">
        <v>2.2999999999999998</v>
      </c>
      <c r="G6" s="1">
        <v>0.83</v>
      </c>
      <c r="H6" s="1">
        <v>0.28999999999999998</v>
      </c>
      <c r="I6" s="1">
        <v>0.04</v>
      </c>
      <c r="J6" s="1">
        <v>7.0000000000000007E-2</v>
      </c>
      <c r="K6" s="1">
        <v>1.23</v>
      </c>
      <c r="L6" s="1">
        <v>1.4</v>
      </c>
      <c r="M6" s="1">
        <v>0.6</v>
      </c>
      <c r="N6" s="1">
        <v>1.27</v>
      </c>
      <c r="O6" s="1">
        <v>1.22</v>
      </c>
      <c r="P6" s="1">
        <v>0.35</v>
      </c>
      <c r="Q6" s="64">
        <v>6539</v>
      </c>
      <c r="R6" s="2"/>
    </row>
    <row r="7" spans="1:18" ht="14" customHeight="1">
      <c r="A7" s="10">
        <v>224</v>
      </c>
      <c r="B7" s="7" t="s">
        <v>80</v>
      </c>
      <c r="C7" s="64">
        <v>2200</v>
      </c>
      <c r="D7" s="1">
        <v>24.6</v>
      </c>
      <c r="E7" s="1">
        <v>7.3</v>
      </c>
      <c r="F7" s="1">
        <v>3.9</v>
      </c>
      <c r="G7" s="1">
        <v>0.2</v>
      </c>
      <c r="H7" s="1">
        <v>0.56999999999999995</v>
      </c>
      <c r="I7" s="1">
        <v>0.54</v>
      </c>
      <c r="J7" s="1">
        <v>0.32</v>
      </c>
      <c r="K7" s="1">
        <v>1.24</v>
      </c>
      <c r="L7" s="1">
        <v>0.51</v>
      </c>
      <c r="M7" s="1">
        <v>0.42</v>
      </c>
      <c r="N7" s="1">
        <v>0.79</v>
      </c>
      <c r="O7" s="1">
        <v>0.71</v>
      </c>
      <c r="P7" s="1">
        <v>0.18</v>
      </c>
      <c r="Q7" s="64">
        <v>2221</v>
      </c>
      <c r="R7" s="2"/>
    </row>
    <row r="8" spans="1:18" ht="14" customHeight="1">
      <c r="A8" s="10">
        <v>312</v>
      </c>
      <c r="B8" s="7" t="s">
        <v>12</v>
      </c>
      <c r="C8" s="64">
        <v>3150</v>
      </c>
      <c r="D8" s="1">
        <v>69.900000000000006</v>
      </c>
      <c r="E8" s="1">
        <v>0</v>
      </c>
      <c r="F8" s="1">
        <v>9.3000000000000007</v>
      </c>
      <c r="G8" s="1">
        <v>2.41</v>
      </c>
      <c r="H8" s="1">
        <v>1.75</v>
      </c>
      <c r="I8" s="1">
        <v>0.95</v>
      </c>
      <c r="J8" s="1">
        <v>1.51</v>
      </c>
      <c r="K8" s="1">
        <v>1.22</v>
      </c>
      <c r="L8" s="1">
        <v>4.68</v>
      </c>
      <c r="M8" s="1">
        <v>1.83</v>
      </c>
      <c r="N8" s="1">
        <v>2.29</v>
      </c>
      <c r="O8" s="1">
        <v>2.65</v>
      </c>
      <c r="P8" s="1">
        <v>0.41</v>
      </c>
      <c r="Q8" s="64">
        <v>4690</v>
      </c>
      <c r="R8" s="2"/>
    </row>
    <row r="9" spans="1:18" ht="14" customHeight="1">
      <c r="A9" s="10">
        <v>324</v>
      </c>
      <c r="B9" s="7" t="s">
        <v>75</v>
      </c>
      <c r="C9" s="64">
        <v>2950</v>
      </c>
      <c r="D9" s="1">
        <v>60</v>
      </c>
      <c r="E9" s="1">
        <v>1.9</v>
      </c>
      <c r="F9" s="1">
        <v>8.5</v>
      </c>
      <c r="G9" s="1">
        <v>3.6</v>
      </c>
      <c r="H9" s="1">
        <v>2.1</v>
      </c>
      <c r="I9" s="1">
        <v>0.36</v>
      </c>
      <c r="J9" s="1">
        <v>0.4</v>
      </c>
      <c r="K9" s="1">
        <v>0.28000000000000003</v>
      </c>
      <c r="L9" s="1">
        <v>2.7</v>
      </c>
      <c r="M9" s="1">
        <v>1.1000000000000001</v>
      </c>
      <c r="N9" s="1">
        <v>2.2999999999999998</v>
      </c>
      <c r="O9" s="1">
        <v>1.8</v>
      </c>
      <c r="P9" s="1">
        <v>0.3</v>
      </c>
      <c r="Q9" s="64">
        <v>6029</v>
      </c>
      <c r="R9" s="2"/>
    </row>
    <row r="10" spans="1:18" ht="14" customHeight="1">
      <c r="A10" s="10">
        <v>450</v>
      </c>
      <c r="B10" s="7" t="s">
        <v>76</v>
      </c>
      <c r="C10" s="64">
        <v>2055</v>
      </c>
      <c r="D10" s="1">
        <v>15.5</v>
      </c>
      <c r="E10" s="1">
        <v>7</v>
      </c>
      <c r="F10" s="1">
        <v>3.6</v>
      </c>
      <c r="G10" s="1">
        <v>0.13</v>
      </c>
      <c r="H10" s="1">
        <v>0.5</v>
      </c>
      <c r="I10" s="1">
        <v>0.01</v>
      </c>
      <c r="J10" s="1">
        <v>0.1</v>
      </c>
      <c r="K10" s="1">
        <v>1.0900000000000001</v>
      </c>
      <c r="L10" s="1">
        <v>0.5</v>
      </c>
      <c r="M10" s="1">
        <v>0.19</v>
      </c>
      <c r="N10" s="1">
        <v>0.42</v>
      </c>
      <c r="O10" s="1">
        <v>0.39</v>
      </c>
      <c r="P10" s="1">
        <v>0.15</v>
      </c>
      <c r="Q10" s="64">
        <v>1174</v>
      </c>
      <c r="R10" s="2"/>
    </row>
    <row r="11" spans="1:18" ht="14" customHeight="1">
      <c r="A11" s="10">
        <v>500</v>
      </c>
      <c r="B11" s="7" t="s">
        <v>42</v>
      </c>
      <c r="C11" s="64">
        <v>9200</v>
      </c>
      <c r="D11" s="1">
        <v>0</v>
      </c>
      <c r="E11" s="1">
        <v>0</v>
      </c>
      <c r="F11" s="1">
        <v>99</v>
      </c>
      <c r="G11" s="1">
        <v>0</v>
      </c>
      <c r="H11" s="1">
        <v>0</v>
      </c>
      <c r="I11" s="1">
        <v>0</v>
      </c>
      <c r="J11" s="1">
        <v>0</v>
      </c>
      <c r="K11" s="1">
        <v>0</v>
      </c>
      <c r="L11" s="1">
        <v>0</v>
      </c>
      <c r="M11" s="1">
        <v>0</v>
      </c>
      <c r="N11" s="1">
        <v>0</v>
      </c>
      <c r="O11" s="1">
        <v>0</v>
      </c>
      <c r="P11" s="1">
        <v>0</v>
      </c>
      <c r="Q11" s="64"/>
      <c r="R11" s="2"/>
    </row>
    <row r="12" spans="1:18" ht="14" customHeight="1">
      <c r="A12" s="10">
        <v>602</v>
      </c>
      <c r="B12" s="7" t="s">
        <v>13</v>
      </c>
      <c r="C12" s="64">
        <v>0</v>
      </c>
      <c r="D12" s="1">
        <v>0</v>
      </c>
      <c r="E12" s="1">
        <v>0</v>
      </c>
      <c r="F12" s="1">
        <v>0</v>
      </c>
      <c r="G12" s="1">
        <v>0</v>
      </c>
      <c r="H12" s="1">
        <v>0</v>
      </c>
      <c r="I12" s="1">
        <v>36</v>
      </c>
      <c r="J12" s="1">
        <v>57</v>
      </c>
      <c r="K12" s="1">
        <v>0</v>
      </c>
      <c r="L12" s="1">
        <v>0</v>
      </c>
      <c r="M12" s="1">
        <v>0</v>
      </c>
      <c r="N12" s="1">
        <v>0</v>
      </c>
      <c r="O12" s="1">
        <v>0</v>
      </c>
      <c r="P12" s="1">
        <v>0</v>
      </c>
      <c r="Q12" s="64"/>
      <c r="R12" s="2"/>
    </row>
    <row r="13" spans="1:18" ht="14" customHeight="1">
      <c r="A13" s="10">
        <v>604</v>
      </c>
      <c r="B13" s="7" t="s">
        <v>14</v>
      </c>
      <c r="C13" s="64">
        <v>0</v>
      </c>
      <c r="D13" s="1">
        <v>0</v>
      </c>
      <c r="E13" s="1">
        <v>0</v>
      </c>
      <c r="F13" s="1">
        <v>0</v>
      </c>
      <c r="G13" s="1">
        <v>17.5</v>
      </c>
      <c r="H13" s="1">
        <v>18.78</v>
      </c>
      <c r="I13" s="1">
        <v>0.1</v>
      </c>
      <c r="J13" s="1">
        <v>0.15</v>
      </c>
      <c r="K13" s="1">
        <v>0.15</v>
      </c>
      <c r="L13" s="1">
        <v>0</v>
      </c>
      <c r="M13" s="1">
        <v>0</v>
      </c>
      <c r="N13" s="1">
        <v>0</v>
      </c>
      <c r="O13" s="1">
        <v>0</v>
      </c>
      <c r="P13" s="1">
        <v>0</v>
      </c>
      <c r="Q13" s="64"/>
      <c r="R13" s="2"/>
    </row>
    <row r="14" spans="1:18" ht="14" customHeight="1">
      <c r="A14" s="10">
        <v>610</v>
      </c>
      <c r="B14" s="7" t="s">
        <v>15</v>
      </c>
      <c r="C14" s="64">
        <v>0</v>
      </c>
      <c r="D14" s="1">
        <v>0</v>
      </c>
      <c r="E14" s="1">
        <v>0</v>
      </c>
      <c r="F14" s="1">
        <v>0</v>
      </c>
      <c r="G14" s="1">
        <v>38.299999999999997</v>
      </c>
      <c r="H14" s="1">
        <v>0.01</v>
      </c>
      <c r="I14" s="1">
        <v>7.0000000000000007E-2</v>
      </c>
      <c r="J14" s="1">
        <v>0.02</v>
      </c>
      <c r="K14" s="1">
        <v>7.0000000000000007E-2</v>
      </c>
      <c r="L14" s="1">
        <v>0</v>
      </c>
      <c r="M14" s="1">
        <v>0</v>
      </c>
      <c r="N14" s="1">
        <v>0</v>
      </c>
      <c r="O14" s="1">
        <v>0</v>
      </c>
      <c r="P14" s="1">
        <v>0</v>
      </c>
      <c r="Q14" s="64"/>
      <c r="R14" s="2"/>
    </row>
    <row r="15" spans="1:18" ht="14" customHeight="1">
      <c r="A15" s="10">
        <v>620</v>
      </c>
      <c r="B15" s="7" t="s">
        <v>16</v>
      </c>
      <c r="C15" s="64">
        <v>3346</v>
      </c>
      <c r="D15" s="1">
        <v>95.4</v>
      </c>
      <c r="E15" s="1">
        <v>0</v>
      </c>
      <c r="F15" s="1">
        <v>0</v>
      </c>
      <c r="G15" s="1">
        <v>0</v>
      </c>
      <c r="H15" s="1">
        <v>0</v>
      </c>
      <c r="I15" s="1">
        <v>0</v>
      </c>
      <c r="J15" s="1">
        <v>19.5</v>
      </c>
      <c r="K15" s="1">
        <v>0</v>
      </c>
      <c r="L15" s="1">
        <v>79.8</v>
      </c>
      <c r="M15" s="1">
        <v>0</v>
      </c>
      <c r="N15" s="1">
        <v>0</v>
      </c>
      <c r="O15" s="1">
        <v>0</v>
      </c>
      <c r="P15" s="1">
        <v>0</v>
      </c>
      <c r="Q15" s="64"/>
      <c r="R15" s="2"/>
    </row>
    <row r="16" spans="1:18" ht="14" customHeight="1">
      <c r="A16" s="10">
        <v>622</v>
      </c>
      <c r="B16" s="7" t="s">
        <v>17</v>
      </c>
      <c r="C16" s="64">
        <v>4637</v>
      </c>
      <c r="D16" s="1">
        <v>58.4</v>
      </c>
      <c r="E16" s="1">
        <v>0</v>
      </c>
      <c r="F16" s="1">
        <v>0</v>
      </c>
      <c r="G16" s="1">
        <v>0</v>
      </c>
      <c r="H16" s="1">
        <v>0</v>
      </c>
      <c r="I16" s="1">
        <v>0</v>
      </c>
      <c r="J16" s="1">
        <v>0</v>
      </c>
      <c r="K16" s="1">
        <v>0</v>
      </c>
      <c r="L16" s="1">
        <v>0</v>
      </c>
      <c r="M16" s="1">
        <v>99</v>
      </c>
      <c r="N16" s="1">
        <v>99</v>
      </c>
      <c r="O16" s="1">
        <v>0</v>
      </c>
      <c r="P16" s="1">
        <v>0</v>
      </c>
      <c r="Q16" s="64"/>
      <c r="R16" s="2"/>
    </row>
    <row r="17" spans="1:18" s="17" customFormat="1" ht="14" customHeight="1">
      <c r="A17" s="15">
        <v>624</v>
      </c>
      <c r="B17" s="7" t="s">
        <v>18</v>
      </c>
      <c r="C17" s="64">
        <v>3011</v>
      </c>
      <c r="D17" s="1">
        <v>73.099999999999994</v>
      </c>
      <c r="E17" s="1">
        <v>0</v>
      </c>
      <c r="F17" s="1">
        <v>0</v>
      </c>
      <c r="G17" s="1">
        <v>0</v>
      </c>
      <c r="H17" s="1">
        <v>0</v>
      </c>
      <c r="I17" s="1">
        <v>0</v>
      </c>
      <c r="J17" s="1">
        <v>0</v>
      </c>
      <c r="K17" s="1">
        <v>0</v>
      </c>
      <c r="L17" s="1">
        <v>0</v>
      </c>
      <c r="M17" s="1">
        <v>0</v>
      </c>
      <c r="N17" s="1">
        <v>0</v>
      </c>
      <c r="O17" s="1">
        <v>99</v>
      </c>
      <c r="P17" s="1">
        <v>0</v>
      </c>
      <c r="Q17" s="64"/>
      <c r="R17" s="16"/>
    </row>
    <row r="18" spans="1:18" s="17" customFormat="1" ht="14" customHeight="1">
      <c r="A18" s="15">
        <v>626</v>
      </c>
      <c r="B18" s="7" t="s">
        <v>70</v>
      </c>
      <c r="C18" s="64">
        <v>5186</v>
      </c>
      <c r="D18" s="1">
        <v>85.3</v>
      </c>
      <c r="E18" s="1">
        <v>0</v>
      </c>
      <c r="F18" s="1">
        <v>0</v>
      </c>
      <c r="G18" s="1">
        <v>0</v>
      </c>
      <c r="H18" s="1">
        <v>0</v>
      </c>
      <c r="I18" s="1">
        <v>0</v>
      </c>
      <c r="J18" s="1">
        <v>0</v>
      </c>
      <c r="K18" s="1">
        <v>0</v>
      </c>
      <c r="L18" s="1">
        <v>0</v>
      </c>
      <c r="M18" s="1">
        <v>0</v>
      </c>
      <c r="N18" s="1">
        <v>0</v>
      </c>
      <c r="O18" s="1"/>
      <c r="P18" s="1">
        <v>98.5</v>
      </c>
      <c r="Q18" s="64"/>
      <c r="R18" s="16"/>
    </row>
    <row r="19" spans="1:18" ht="14" customHeight="1">
      <c r="A19" s="10">
        <v>640</v>
      </c>
      <c r="B19" s="7" t="s">
        <v>48</v>
      </c>
      <c r="C19" s="64">
        <v>0</v>
      </c>
      <c r="D19" s="1">
        <v>0</v>
      </c>
      <c r="E19" s="1">
        <v>0</v>
      </c>
      <c r="F19" s="1">
        <v>0</v>
      </c>
      <c r="G19" s="1">
        <v>0</v>
      </c>
      <c r="H19" s="1">
        <v>0</v>
      </c>
      <c r="I19" s="1">
        <v>0</v>
      </c>
      <c r="J19" s="1">
        <v>0</v>
      </c>
      <c r="K19" s="1">
        <v>0</v>
      </c>
      <c r="L19" s="1">
        <v>0</v>
      </c>
      <c r="M19" s="1">
        <v>0</v>
      </c>
      <c r="N19" s="1">
        <v>0</v>
      </c>
      <c r="O19" s="1">
        <v>0</v>
      </c>
      <c r="P19" s="1">
        <v>0</v>
      </c>
      <c r="Q19" s="64"/>
      <c r="R19" s="2"/>
    </row>
    <row r="20" spans="1:18" ht="14" customHeight="1">
      <c r="A20" s="10">
        <v>650</v>
      </c>
      <c r="B20" s="7" t="s">
        <v>44</v>
      </c>
      <c r="C20" s="64">
        <v>0</v>
      </c>
      <c r="D20" s="1">
        <v>0</v>
      </c>
      <c r="E20" s="1">
        <v>0</v>
      </c>
      <c r="F20" s="1">
        <v>0</v>
      </c>
      <c r="G20" s="1">
        <v>0</v>
      </c>
      <c r="H20" s="1">
        <v>0</v>
      </c>
      <c r="I20" s="1">
        <v>0</v>
      </c>
      <c r="J20" s="1">
        <v>0</v>
      </c>
      <c r="K20" s="1">
        <v>0</v>
      </c>
      <c r="L20" s="1">
        <v>0</v>
      </c>
      <c r="M20" s="1">
        <v>0</v>
      </c>
      <c r="N20" s="1">
        <v>0</v>
      </c>
      <c r="O20" s="1">
        <v>0</v>
      </c>
      <c r="P20" s="1">
        <v>0</v>
      </c>
      <c r="Q20" s="64"/>
      <c r="R20" s="2"/>
    </row>
    <row r="21" spans="1:18" ht="14" customHeight="1">
      <c r="A21" s="10">
        <v>660</v>
      </c>
      <c r="B21" s="7" t="s">
        <v>43</v>
      </c>
      <c r="C21" s="64">
        <v>0</v>
      </c>
      <c r="Q21" s="64">
        <v>746000</v>
      </c>
      <c r="R21" s="2"/>
    </row>
    <row r="22" spans="1:18" ht="14" customHeight="1">
      <c r="A22" s="10">
        <v>700</v>
      </c>
      <c r="B22" s="7" t="s">
        <v>45</v>
      </c>
      <c r="C22" s="64">
        <v>0</v>
      </c>
      <c r="D22" s="1">
        <v>0</v>
      </c>
      <c r="E22" s="1">
        <v>0</v>
      </c>
      <c r="F22" s="1">
        <v>0</v>
      </c>
      <c r="G22" s="1">
        <v>0</v>
      </c>
      <c r="H22" s="1">
        <v>0</v>
      </c>
      <c r="I22" s="1">
        <v>0</v>
      </c>
      <c r="J22" s="1">
        <v>0</v>
      </c>
      <c r="K22" s="1">
        <v>0</v>
      </c>
      <c r="L22" s="1">
        <v>0</v>
      </c>
      <c r="M22" s="1">
        <v>0</v>
      </c>
      <c r="N22" s="1">
        <v>0</v>
      </c>
      <c r="O22" s="1">
        <v>0</v>
      </c>
      <c r="P22" s="1">
        <v>0</v>
      </c>
      <c r="Q22" s="64"/>
      <c r="R22" s="2"/>
    </row>
    <row r="23" spans="1:18" ht="14" customHeight="1">
      <c r="A23" s="10">
        <v>900</v>
      </c>
      <c r="B23" s="7" t="s">
        <v>46</v>
      </c>
      <c r="C23" s="64">
        <v>0</v>
      </c>
      <c r="Q23" s="64"/>
      <c r="R23" s="2"/>
    </row>
    <row r="24" spans="1:18" ht="14" customHeight="1">
      <c r="A24" s="13">
        <v>910</v>
      </c>
      <c r="B24" s="7" t="s">
        <v>47</v>
      </c>
      <c r="C24" s="64">
        <v>0</v>
      </c>
      <c r="Q24" s="64"/>
      <c r="R24" s="14"/>
    </row>
    <row r="25" spans="1:18" ht="14" customHeight="1">
      <c r="A25" s="13">
        <v>990</v>
      </c>
      <c r="B25" s="7" t="s">
        <v>77</v>
      </c>
      <c r="C25" s="64"/>
      <c r="Q25" s="64"/>
      <c r="R25" s="14"/>
    </row>
    <row r="26" spans="1:18" ht="14" customHeight="1">
      <c r="A26" s="11">
        <v>9999</v>
      </c>
      <c r="B26" s="6" t="s">
        <v>27</v>
      </c>
      <c r="C26" s="3">
        <v>0</v>
      </c>
      <c r="D26" s="3">
        <v>0</v>
      </c>
      <c r="E26" s="3">
        <v>0</v>
      </c>
      <c r="F26" s="3">
        <v>0</v>
      </c>
      <c r="G26" s="3">
        <v>0</v>
      </c>
      <c r="H26" s="3">
        <v>0</v>
      </c>
      <c r="I26" s="3">
        <v>0</v>
      </c>
      <c r="J26" s="3">
        <v>0</v>
      </c>
      <c r="K26" s="3">
        <v>0</v>
      </c>
      <c r="L26" s="3">
        <v>0</v>
      </c>
      <c r="M26" s="3">
        <v>0</v>
      </c>
      <c r="N26" s="3">
        <v>0</v>
      </c>
      <c r="O26" s="3">
        <v>0</v>
      </c>
      <c r="P26" s="3">
        <v>0</v>
      </c>
      <c r="Q26" s="63"/>
      <c r="R26" s="4"/>
    </row>
  </sheetData>
  <sortState xmlns:xlrd2="http://schemas.microsoft.com/office/spreadsheetml/2017/richdata2" ref="A3:R26">
    <sortCondition ref="A3:A26"/>
  </sortState>
  <mergeCells count="1">
    <mergeCell ref="A1:R1"/>
  </mergeCells>
  <phoneticPr fontId="5" type="noConversion"/>
  <pageMargins left="0.75000000000000011" right="0.75000000000000011" top="0.21" bottom="0.21" header="0.10999999999999999" footer="0.10999999999999999"/>
  <pageSetup paperSize="9" orientation="landscape"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Q103"/>
  <sheetViews>
    <sheetView showGridLines="0" showRuler="0" zoomScale="121" zoomScaleNormal="121" zoomScaleSheetLayoutView="100" zoomScalePageLayoutView="110" workbookViewId="0">
      <selection activeCell="C12" sqref="C12"/>
    </sheetView>
  </sheetViews>
  <sheetFormatPr defaultColWidth="12" defaultRowHeight="14.25" customHeight="1"/>
  <cols>
    <col min="1" max="1" width="10.1640625" style="20" customWidth="1"/>
    <col min="2" max="2" width="33.6640625" style="21" customWidth="1"/>
    <col min="3" max="4" width="10.1640625" style="23" customWidth="1"/>
    <col min="5" max="6" width="8.5" style="23" customWidth="1"/>
    <col min="7" max="7" width="6.33203125" style="21" customWidth="1"/>
    <col min="8" max="8" width="24" style="20" customWidth="1"/>
    <col min="9" max="9" width="8.6640625" style="21" customWidth="1"/>
    <col min="10" max="10" width="7.83203125" style="22" customWidth="1"/>
    <col min="11" max="11" width="2.83203125" style="22" customWidth="1"/>
    <col min="12" max="12" width="7.83203125" style="21" customWidth="1"/>
    <col min="13" max="13" width="2.83203125" style="21" customWidth="1"/>
    <col min="14" max="14" width="7.83203125" style="20" customWidth="1"/>
    <col min="15" max="16" width="8.83203125" style="22" customWidth="1"/>
    <col min="17" max="19" width="11.5" style="23" customWidth="1"/>
    <col min="20" max="20" width="10.5" style="21" customWidth="1"/>
    <col min="21" max="22" width="8.83203125" style="21" customWidth="1"/>
    <col min="23" max="23" width="8.83203125" style="23" customWidth="1"/>
    <col min="24" max="24" width="7.6640625" style="21" customWidth="1"/>
    <col min="25" max="38" width="6.83203125" style="21" customWidth="1"/>
    <col min="39" max="173" width="12" style="21" customWidth="1"/>
    <col min="174" max="16384" width="12" style="24"/>
  </cols>
  <sheetData>
    <row r="1" spans="1:173" ht="14.25" customHeight="1">
      <c r="A1" s="20" t="s">
        <v>90</v>
      </c>
      <c r="B1" s="20"/>
      <c r="C1" s="20"/>
      <c r="G1" s="20"/>
      <c r="H1" s="72" t="s">
        <v>71</v>
      </c>
      <c r="X1" s="23"/>
      <c r="Y1" s="23"/>
      <c r="Z1" s="23"/>
      <c r="AA1" s="23"/>
      <c r="AB1" s="23"/>
      <c r="AC1" s="23"/>
      <c r="AD1" s="23"/>
      <c r="AE1" s="23"/>
      <c r="AF1" s="23"/>
      <c r="AG1" s="23"/>
      <c r="AH1" s="23"/>
      <c r="AI1" s="23"/>
      <c r="AJ1" s="23"/>
      <c r="AK1" s="23"/>
      <c r="AL1" s="23"/>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row>
    <row r="2" spans="1:173" ht="14.25" customHeight="1">
      <c r="B2" s="60"/>
      <c r="D2" s="19"/>
      <c r="E2" s="19"/>
      <c r="F2" s="19"/>
      <c r="G2" s="20"/>
      <c r="H2" s="20" t="s">
        <v>72</v>
      </c>
      <c r="L2" s="25"/>
      <c r="M2" s="25"/>
      <c r="Q2" s="19"/>
      <c r="R2" s="19"/>
      <c r="S2" s="19"/>
      <c r="X2" s="23"/>
      <c r="Y2" s="23"/>
      <c r="Z2" s="23"/>
      <c r="AA2" s="23"/>
      <c r="AB2" s="23"/>
      <c r="AC2" s="23"/>
      <c r="AD2" s="23"/>
      <c r="AE2" s="23"/>
      <c r="AF2" s="23"/>
      <c r="AG2" s="23"/>
      <c r="AH2" s="23"/>
      <c r="AI2" s="23"/>
      <c r="AJ2" s="23"/>
      <c r="AK2" s="23"/>
      <c r="AL2" s="23"/>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row>
    <row r="3" spans="1:173" ht="14.25" customHeight="1">
      <c r="A3" s="73" t="s">
        <v>73</v>
      </c>
      <c r="B3" s="61"/>
      <c r="C3" s="20"/>
      <c r="E3" s="20"/>
      <c r="F3" s="20"/>
      <c r="G3" s="20"/>
      <c r="Q3" s="20"/>
      <c r="R3" s="20"/>
      <c r="S3" s="20"/>
      <c r="X3" s="23"/>
      <c r="Y3" s="23"/>
      <c r="Z3" s="23"/>
      <c r="AA3" s="23"/>
      <c r="AB3" s="23"/>
      <c r="AC3" s="23"/>
      <c r="AD3" s="23"/>
      <c r="AE3" s="23"/>
      <c r="AF3" s="23"/>
      <c r="AG3" s="23"/>
      <c r="AH3" s="23"/>
      <c r="AI3" s="23"/>
      <c r="AJ3" s="23"/>
      <c r="AK3" s="23"/>
      <c r="AL3" s="23"/>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24"/>
      <c r="FC3" s="24"/>
      <c r="FD3" s="24"/>
      <c r="FE3" s="24"/>
      <c r="FF3" s="24"/>
      <c r="FG3" s="24"/>
      <c r="FH3" s="24"/>
      <c r="FI3" s="24"/>
      <c r="FJ3" s="24"/>
      <c r="FK3" s="24"/>
      <c r="FL3" s="24"/>
      <c r="FM3" s="24"/>
      <c r="FN3" s="24"/>
      <c r="FO3" s="24"/>
      <c r="FP3" s="24"/>
      <c r="FQ3" s="24"/>
    </row>
    <row r="4" spans="1:173" s="30" customFormat="1" ht="14.25" customHeight="1">
      <c r="A4" s="26"/>
      <c r="B4" s="27"/>
      <c r="C4" s="28"/>
      <c r="D4" s="56"/>
      <c r="E4" s="56"/>
      <c r="F4" s="56"/>
      <c r="G4" s="18"/>
      <c r="H4" s="29"/>
      <c r="I4" s="29"/>
      <c r="J4" s="29"/>
      <c r="K4" s="29"/>
      <c r="L4" s="29"/>
      <c r="M4" s="29"/>
      <c r="N4" s="51"/>
      <c r="Q4" s="31"/>
      <c r="R4" s="31"/>
      <c r="S4" s="31"/>
      <c r="T4" s="32"/>
      <c r="U4" s="32"/>
      <c r="V4" s="32"/>
      <c r="W4" s="19"/>
      <c r="X4" s="19">
        <v>3</v>
      </c>
      <c r="Y4" s="19">
        <f>X4+1</f>
        <v>4</v>
      </c>
      <c r="Z4" s="19">
        <f>Y4+1</f>
        <v>5</v>
      </c>
      <c r="AA4" s="19">
        <f t="shared" ref="AA4:AL4" si="0">Z4+1</f>
        <v>6</v>
      </c>
      <c r="AB4" s="19">
        <f t="shared" si="0"/>
        <v>7</v>
      </c>
      <c r="AC4" s="19">
        <f t="shared" si="0"/>
        <v>8</v>
      </c>
      <c r="AD4" s="19">
        <f t="shared" si="0"/>
        <v>9</v>
      </c>
      <c r="AE4" s="19">
        <f t="shared" si="0"/>
        <v>10</v>
      </c>
      <c r="AF4" s="19">
        <f t="shared" si="0"/>
        <v>11</v>
      </c>
      <c r="AG4" s="19">
        <f t="shared" si="0"/>
        <v>12</v>
      </c>
      <c r="AH4" s="19">
        <f t="shared" si="0"/>
        <v>13</v>
      </c>
      <c r="AI4" s="19">
        <f t="shared" si="0"/>
        <v>14</v>
      </c>
      <c r="AJ4" s="19">
        <f t="shared" si="0"/>
        <v>15</v>
      </c>
      <c r="AK4" s="19">
        <f t="shared" si="0"/>
        <v>16</v>
      </c>
      <c r="AL4" s="19">
        <f t="shared" si="0"/>
        <v>17</v>
      </c>
      <c r="AO4" s="19">
        <v>3</v>
      </c>
      <c r="AP4" s="19">
        <f t="shared" ref="AP4:BC4" si="1">AO4+1</f>
        <v>4</v>
      </c>
      <c r="AQ4" s="19">
        <f t="shared" si="1"/>
        <v>5</v>
      </c>
      <c r="AR4" s="19">
        <f t="shared" si="1"/>
        <v>6</v>
      </c>
      <c r="AS4" s="19">
        <f t="shared" si="1"/>
        <v>7</v>
      </c>
      <c r="AT4" s="19">
        <f t="shared" si="1"/>
        <v>8</v>
      </c>
      <c r="AU4" s="19">
        <f t="shared" si="1"/>
        <v>9</v>
      </c>
      <c r="AV4" s="19">
        <f t="shared" si="1"/>
        <v>10</v>
      </c>
      <c r="AW4" s="19">
        <f t="shared" si="1"/>
        <v>11</v>
      </c>
      <c r="AX4" s="19">
        <f t="shared" si="1"/>
        <v>12</v>
      </c>
      <c r="AY4" s="19">
        <f t="shared" si="1"/>
        <v>13</v>
      </c>
      <c r="AZ4" s="19">
        <f t="shared" si="1"/>
        <v>14</v>
      </c>
      <c r="BA4" s="19">
        <f t="shared" si="1"/>
        <v>15</v>
      </c>
      <c r="BB4" s="19">
        <f t="shared" si="1"/>
        <v>16</v>
      </c>
      <c r="BC4" s="19">
        <f t="shared" si="1"/>
        <v>17</v>
      </c>
    </row>
    <row r="5" spans="1:173" ht="14.25" customHeight="1">
      <c r="A5" s="33" t="s">
        <v>0</v>
      </c>
      <c r="B5" s="47" t="s">
        <v>1</v>
      </c>
      <c r="C5" s="53" t="s">
        <v>69</v>
      </c>
      <c r="D5" s="52" t="s">
        <v>30</v>
      </c>
      <c r="E5" s="52" t="s">
        <v>31</v>
      </c>
      <c r="F5" s="52" t="s">
        <v>32</v>
      </c>
      <c r="G5" s="20"/>
      <c r="H5" s="26" t="s">
        <v>58</v>
      </c>
      <c r="I5" s="28" t="s">
        <v>29</v>
      </c>
      <c r="J5" s="46" t="str">
        <f>D5</f>
        <v>Starter</v>
      </c>
      <c r="K5" s="46"/>
      <c r="L5" s="46" t="str">
        <f>E5</f>
        <v>Grower</v>
      </c>
      <c r="M5" s="46"/>
      <c r="N5" s="46" t="str">
        <f>F5</f>
        <v>Finisher</v>
      </c>
      <c r="Q5" s="19"/>
      <c r="R5" s="19"/>
      <c r="S5" s="19"/>
      <c r="T5" s="23"/>
      <c r="U5" s="23"/>
      <c r="V5" s="23"/>
      <c r="W5" s="23" t="s">
        <v>51</v>
      </c>
      <c r="X5" s="38" t="s">
        <v>35</v>
      </c>
      <c r="Y5" s="38" t="s">
        <v>20</v>
      </c>
      <c r="Z5" s="38" t="s">
        <v>21</v>
      </c>
      <c r="AA5" s="38" t="s">
        <v>36</v>
      </c>
      <c r="AB5" s="38" t="s">
        <v>2</v>
      </c>
      <c r="AC5" s="38" t="s">
        <v>37</v>
      </c>
      <c r="AD5" s="38" t="s">
        <v>3</v>
      </c>
      <c r="AE5" s="38" t="s">
        <v>4</v>
      </c>
      <c r="AF5" s="38" t="s">
        <v>5</v>
      </c>
      <c r="AG5" s="38" t="s">
        <v>6</v>
      </c>
      <c r="AH5" s="38" t="s">
        <v>7</v>
      </c>
      <c r="AI5" s="38" t="s">
        <v>8</v>
      </c>
      <c r="AJ5" s="38" t="s">
        <v>9</v>
      </c>
      <c r="AK5" s="38" t="s">
        <v>10</v>
      </c>
      <c r="AL5" s="38" t="s">
        <v>28</v>
      </c>
      <c r="AM5" s="24"/>
      <c r="AN5" s="35"/>
      <c r="AO5" s="38" t="s">
        <v>35</v>
      </c>
      <c r="AP5" s="38" t="s">
        <v>20</v>
      </c>
      <c r="AQ5" s="38" t="s">
        <v>21</v>
      </c>
      <c r="AR5" s="38" t="s">
        <v>36</v>
      </c>
      <c r="AS5" s="38" t="s">
        <v>2</v>
      </c>
      <c r="AT5" s="38" t="s">
        <v>37</v>
      </c>
      <c r="AU5" s="38" t="s">
        <v>3</v>
      </c>
      <c r="AV5" s="38" t="s">
        <v>4</v>
      </c>
      <c r="AW5" s="38" t="s">
        <v>5</v>
      </c>
      <c r="AX5" s="38" t="s">
        <v>6</v>
      </c>
      <c r="AY5" s="38" t="s">
        <v>7</v>
      </c>
      <c r="AZ5" s="38" t="s">
        <v>8</v>
      </c>
      <c r="BA5" s="38" t="s">
        <v>9</v>
      </c>
      <c r="BB5" s="38" t="s">
        <v>10</v>
      </c>
      <c r="BC5" s="38" t="s">
        <v>28</v>
      </c>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row>
    <row r="6" spans="1:173" ht="14.25" customHeight="1">
      <c r="A6" s="59">
        <v>102</v>
      </c>
      <c r="B6" s="48" t="str">
        <f>IF($A6=0,"",VLOOKUP($A6,[0]!Matrix,2))</f>
        <v>Corn, ground</v>
      </c>
      <c r="C6" s="57"/>
      <c r="D6" s="65">
        <f>1000-SUM(D7:D35)</f>
        <v>590</v>
      </c>
      <c r="E6" s="65">
        <f>1000-SUM(E7:E35)</f>
        <v>615</v>
      </c>
      <c r="F6" s="65">
        <f>1000-SUM(F7:F35)</f>
        <v>640</v>
      </c>
      <c r="G6" s="38"/>
      <c r="H6" s="20" t="s">
        <v>49</v>
      </c>
      <c r="I6" s="23" t="s">
        <v>54</v>
      </c>
      <c r="J6" s="40">
        <f>SUM(AO6:AO35)</f>
        <v>2990.10275</v>
      </c>
      <c r="K6" s="40"/>
      <c r="L6" s="40">
        <f>SUM('BR01'!AO40:AO69)</f>
        <v>3053.1084999999998</v>
      </c>
      <c r="M6" s="40"/>
      <c r="N6" s="40">
        <f>SUM(AO74:AO103)</f>
        <v>3116.1142500000001</v>
      </c>
      <c r="P6" s="37"/>
      <c r="Q6" s="38"/>
      <c r="R6" s="38"/>
      <c r="S6" s="38"/>
      <c r="T6" s="36"/>
      <c r="U6" s="36"/>
      <c r="V6" s="36"/>
      <c r="W6" s="23">
        <v>1</v>
      </c>
      <c r="X6" s="34">
        <f>IF($A6=0,0,VLOOKUP($A6,[0]!Matrix,X$4))</f>
        <v>3300</v>
      </c>
      <c r="Y6" s="34">
        <f>IF($A6=0,0,VLOOKUP($A6,[0]!Matrix,Y$4))</f>
        <v>8.1</v>
      </c>
      <c r="Z6" s="34">
        <f>IF($A6=0,0,VLOOKUP($A6,[0]!Matrix,Z$4))</f>
        <v>2.2000000000000002</v>
      </c>
      <c r="AA6" s="34">
        <f>IF($A6=0,0,VLOOKUP($A6,[0]!Matrix,AA$4))</f>
        <v>3.7</v>
      </c>
      <c r="AB6" s="34">
        <f>IF($A6=0,0,VLOOKUP($A6,[0]!Matrix,AB$4))</f>
        <v>0.04</v>
      </c>
      <c r="AC6" s="34">
        <f>IF($A6=0,0,VLOOKUP($A6,[0]!Matrix,AC$4))</f>
        <v>0.06</v>
      </c>
      <c r="AD6" s="34">
        <f>IF($A6=0,0,VLOOKUP($A6,[0]!Matrix,AD$4))</f>
        <v>0.01</v>
      </c>
      <c r="AE6" s="34">
        <f>IF($A6=0,0,VLOOKUP($A6,[0]!Matrix,AE$4))</f>
        <v>0.05</v>
      </c>
      <c r="AF6" s="34">
        <f>IF($A6=0,0,VLOOKUP($A6,[0]!Matrix,AF$4))</f>
        <v>0.32</v>
      </c>
      <c r="AG6" s="34">
        <f>IF($A6=0,0,VLOOKUP($A6,[0]!Matrix,AG$4))</f>
        <v>0.21</v>
      </c>
      <c r="AH6" s="34">
        <f>IF($A6=0,0,VLOOKUP($A6,[0]!Matrix,AH$4))</f>
        <v>0.16</v>
      </c>
      <c r="AI6" s="34">
        <f>IF($A6=0,0,VLOOKUP($A6,[0]!Matrix,AI$4))</f>
        <v>0.35</v>
      </c>
      <c r="AJ6" s="34">
        <f>IF($A6=0,0,VLOOKUP($A6,[0]!Matrix,AJ$4))</f>
        <v>0.27</v>
      </c>
      <c r="AK6" s="34">
        <f>IF($A6=0,0,VLOOKUP($A6,[0]!Matrix,AK$4))</f>
        <v>0.04</v>
      </c>
      <c r="AL6" s="34">
        <f>IF($A6=0,0,VLOOKUP($A6,[0]!Matrix,AL$4))</f>
        <v>533</v>
      </c>
      <c r="AM6" s="24"/>
      <c r="AN6" s="36"/>
      <c r="AO6" s="36">
        <f t="shared" ref="AO6:AO35" si="2">$D6*X6/1000</f>
        <v>1947</v>
      </c>
      <c r="AP6" s="36">
        <f t="shared" ref="AP6:AP35" si="3">$D6*Y6/1000</f>
        <v>4.7789999999999999</v>
      </c>
      <c r="AQ6" s="36">
        <f t="shared" ref="AQ6:AQ35" si="4">$D6*Z6/1000</f>
        <v>1.298</v>
      </c>
      <c r="AR6" s="36">
        <f t="shared" ref="AR6:AR35" si="5">$D6*AA6/1000</f>
        <v>2.1829999999999998</v>
      </c>
      <c r="AS6" s="36">
        <f t="shared" ref="AS6:AS35" si="6">$D6*AB6/1000</f>
        <v>2.3600000000000003E-2</v>
      </c>
      <c r="AT6" s="36">
        <f t="shared" ref="AT6:AT35" si="7">$D6*AC6/1000</f>
        <v>3.5400000000000001E-2</v>
      </c>
      <c r="AU6" s="36">
        <f t="shared" ref="AU6:AU35" si="8">$D6*AD6/1000</f>
        <v>5.9000000000000007E-3</v>
      </c>
      <c r="AV6" s="36">
        <f t="shared" ref="AV6:AV35" si="9">$D6*AE6/1000</f>
        <v>2.9499999999999998E-2</v>
      </c>
      <c r="AW6" s="36">
        <f t="shared" ref="AW6:AW35" si="10">$D6*AF6/1000</f>
        <v>0.18880000000000002</v>
      </c>
      <c r="AX6" s="36">
        <f t="shared" ref="AX6:AX35" si="11">$D6*AG6/1000</f>
        <v>0.1239</v>
      </c>
      <c r="AY6" s="36">
        <f t="shared" ref="AY6:AY35" si="12">$D6*AH6/1000</f>
        <v>9.4400000000000012E-2</v>
      </c>
      <c r="AZ6" s="36">
        <f t="shared" ref="AZ6:AZ35" si="13">$D6*AI6/1000</f>
        <v>0.20649999999999999</v>
      </c>
      <c r="BA6" s="36">
        <f t="shared" ref="BA6:BA35" si="14">$D6*AJ6/1000</f>
        <v>0.15930000000000002</v>
      </c>
      <c r="BB6" s="36">
        <f t="shared" ref="BB6:BB35" si="15">$D6*AK6/1000</f>
        <v>2.3600000000000003E-2</v>
      </c>
      <c r="BC6" s="36">
        <f t="shared" ref="BC6:BC35" si="16">$D6*AL6/1000</f>
        <v>314.47000000000003</v>
      </c>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row>
    <row r="7" spans="1:173" ht="14.25" customHeight="1">
      <c r="A7" s="59">
        <v>112</v>
      </c>
      <c r="B7" s="48" t="str">
        <f>IF($A7=0,"",VLOOKUP($A7,[0]!Matrix,2))</f>
        <v>Wheat soft, ground</v>
      </c>
      <c r="C7" s="57"/>
      <c r="D7" s="65">
        <v>0</v>
      </c>
      <c r="E7" s="65">
        <v>0</v>
      </c>
      <c r="F7" s="65">
        <v>0</v>
      </c>
      <c r="G7" s="38"/>
      <c r="H7" s="20" t="s">
        <v>59</v>
      </c>
      <c r="I7" s="23" t="s">
        <v>19</v>
      </c>
      <c r="J7" s="36">
        <f>SUM(AP6:AP35)</f>
        <v>21.946774999999999</v>
      </c>
      <c r="K7" s="36"/>
      <c r="L7" s="36">
        <f>SUM('BR01'!AP40:AP69)</f>
        <v>20.921599999999998</v>
      </c>
      <c r="M7" s="36"/>
      <c r="N7" s="36">
        <f>SUM(AP74:AP103)</f>
        <v>19.896425000000001</v>
      </c>
      <c r="P7" s="37"/>
      <c r="Q7" s="38"/>
      <c r="R7" s="38"/>
      <c r="S7" s="38"/>
      <c r="T7" s="36"/>
      <c r="U7" s="36"/>
      <c r="V7" s="36"/>
      <c r="W7" s="23">
        <v>2</v>
      </c>
      <c r="X7" s="34">
        <f>IF($A7=0,0,VLOOKUP($A7,[0]!Matrix,X$4))</f>
        <v>3150</v>
      </c>
      <c r="Y7" s="34">
        <f>IF($A7=0,0,VLOOKUP($A7,[0]!Matrix,Y$4))</f>
        <v>10.5</v>
      </c>
      <c r="Z7" s="34">
        <f>IF($A7=0,0,VLOOKUP($A7,[0]!Matrix,Z$4))</f>
        <v>2.2000000000000002</v>
      </c>
      <c r="AA7" s="34">
        <f>IF($A7=0,0,VLOOKUP($A7,[0]!Matrix,AA$4))</f>
        <v>1.5</v>
      </c>
      <c r="AB7" s="34">
        <f>IF($A7=0,0,VLOOKUP($A7,[0]!Matrix,AB$4))</f>
        <v>7.0000000000000007E-2</v>
      </c>
      <c r="AC7" s="34">
        <f>IF($A7=0,0,VLOOKUP($A7,[0]!Matrix,AC$4))</f>
        <v>0.19</v>
      </c>
      <c r="AD7" s="34">
        <f>IF($A7=0,0,VLOOKUP($A7,[0]!Matrix,AD$4))</f>
        <v>0.01</v>
      </c>
      <c r="AE7" s="34">
        <f>IF($A7=0,0,VLOOKUP($A7,[0]!Matrix,AE$4))</f>
        <v>0.09</v>
      </c>
      <c r="AF7" s="34">
        <f>IF($A7=0,0,VLOOKUP($A7,[0]!Matrix,AF$4))</f>
        <v>0.4</v>
      </c>
      <c r="AG7" s="34">
        <f>IF($A7=0,0,VLOOKUP($A7,[0]!Matrix,AG$4))</f>
        <v>0.26</v>
      </c>
      <c r="AH7" s="34">
        <f>IF($A7=0,0,VLOOKUP($A7,[0]!Matrix,AH$4))</f>
        <v>0.15</v>
      </c>
      <c r="AI7" s="34">
        <f>IF($A7=0,0,VLOOKUP($A7,[0]!Matrix,AI$4))</f>
        <v>0.38</v>
      </c>
      <c r="AJ7" s="34">
        <f>IF($A7=0,0,VLOOKUP($A7,[0]!Matrix,AJ$4))</f>
        <v>0.27</v>
      </c>
      <c r="AK7" s="34">
        <f>IF($A7=0,0,VLOOKUP($A7,[0]!Matrix,AK$4))</f>
        <v>0.11</v>
      </c>
      <c r="AL7" s="34">
        <f>IF($A7=0,0,VLOOKUP($A7,[0]!Matrix,AL$4))</f>
        <v>919</v>
      </c>
      <c r="AM7" s="24"/>
      <c r="AN7" s="36"/>
      <c r="AO7" s="36">
        <f t="shared" si="2"/>
        <v>0</v>
      </c>
      <c r="AP7" s="36">
        <f t="shared" si="3"/>
        <v>0</v>
      </c>
      <c r="AQ7" s="36">
        <f t="shared" si="4"/>
        <v>0</v>
      </c>
      <c r="AR7" s="36">
        <f t="shared" si="5"/>
        <v>0</v>
      </c>
      <c r="AS7" s="36">
        <f t="shared" si="6"/>
        <v>0</v>
      </c>
      <c r="AT7" s="36">
        <f t="shared" si="7"/>
        <v>0</v>
      </c>
      <c r="AU7" s="36">
        <f t="shared" si="8"/>
        <v>0</v>
      </c>
      <c r="AV7" s="36">
        <f t="shared" si="9"/>
        <v>0</v>
      </c>
      <c r="AW7" s="36">
        <f t="shared" si="10"/>
        <v>0</v>
      </c>
      <c r="AX7" s="36">
        <f t="shared" si="11"/>
        <v>0</v>
      </c>
      <c r="AY7" s="36">
        <f t="shared" si="12"/>
        <v>0</v>
      </c>
      <c r="AZ7" s="36">
        <f t="shared" si="13"/>
        <v>0</v>
      </c>
      <c r="BA7" s="36">
        <f t="shared" si="14"/>
        <v>0</v>
      </c>
      <c r="BB7" s="36">
        <f t="shared" si="15"/>
        <v>0</v>
      </c>
      <c r="BC7" s="36">
        <f t="shared" si="16"/>
        <v>0</v>
      </c>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4"/>
      <c r="EK7" s="24"/>
      <c r="EL7" s="24"/>
      <c r="EM7" s="24"/>
      <c r="EN7" s="24"/>
      <c r="EO7" s="24"/>
      <c r="EP7" s="24"/>
      <c r="EQ7" s="24"/>
      <c r="ER7" s="24"/>
      <c r="ES7" s="24"/>
      <c r="ET7" s="24"/>
      <c r="EU7" s="24"/>
      <c r="EV7" s="24"/>
      <c r="EW7" s="24"/>
      <c r="EX7" s="24"/>
      <c r="EY7" s="24"/>
      <c r="EZ7" s="24"/>
      <c r="FA7" s="24"/>
      <c r="FB7" s="24"/>
      <c r="FC7" s="24"/>
      <c r="FD7" s="24"/>
      <c r="FE7" s="24"/>
      <c r="FF7" s="24"/>
      <c r="FG7" s="24"/>
      <c r="FH7" s="24"/>
      <c r="FI7" s="24"/>
      <c r="FJ7" s="24"/>
      <c r="FK7" s="24"/>
      <c r="FL7" s="24"/>
      <c r="FM7" s="24"/>
      <c r="FN7" s="24"/>
      <c r="FO7" s="24"/>
      <c r="FP7" s="24"/>
      <c r="FQ7" s="24"/>
    </row>
    <row r="8" spans="1:173" ht="14.25" customHeight="1">
      <c r="A8" s="59">
        <v>202</v>
      </c>
      <c r="B8" s="49" t="str">
        <f>IF($A8=0,"",VLOOKUP($A8,[0]!Matrix,2))</f>
        <v>Soybean meal, 44% CP</v>
      </c>
      <c r="C8" s="57"/>
      <c r="D8" s="65">
        <v>300</v>
      </c>
      <c r="E8" s="65">
        <v>275</v>
      </c>
      <c r="F8" s="65">
        <v>250</v>
      </c>
      <c r="G8" s="38"/>
      <c r="H8" s="20" t="s">
        <v>50</v>
      </c>
      <c r="I8" s="23" t="s">
        <v>19</v>
      </c>
      <c r="J8" s="36">
        <f>SUM(AQ6:AQ35)</f>
        <v>3.1930000000000001</v>
      </c>
      <c r="K8" s="36"/>
      <c r="L8" s="36">
        <f>SUM('BR01'!AQ40:AQ69)</f>
        <v>3.0980000000000003</v>
      </c>
      <c r="M8" s="36"/>
      <c r="N8" s="36">
        <f>SUM(AQ74:AQ103)</f>
        <v>3.0030000000000001</v>
      </c>
      <c r="P8" s="37"/>
      <c r="Q8" s="38"/>
      <c r="R8" s="38"/>
      <c r="S8" s="38"/>
      <c r="T8" s="36"/>
      <c r="U8" s="36"/>
      <c r="V8" s="36"/>
      <c r="W8" s="23">
        <v>3</v>
      </c>
      <c r="X8" s="34">
        <f>IF($A8=0,0,VLOOKUP($A8,[0]!Matrix,X$4))</f>
        <v>2430</v>
      </c>
      <c r="Y8" s="34">
        <f>IF($A8=0,0,VLOOKUP($A8,[0]!Matrix,Y$4))</f>
        <v>45.3</v>
      </c>
      <c r="Z8" s="34">
        <f>IF($A8=0,0,VLOOKUP($A8,[0]!Matrix,Z$4))</f>
        <v>6</v>
      </c>
      <c r="AA8" s="34">
        <f>IF($A8=0,0,VLOOKUP($A8,[0]!Matrix,AA$4))</f>
        <v>1.9</v>
      </c>
      <c r="AB8" s="34">
        <f>IF($A8=0,0,VLOOKUP($A8,[0]!Matrix,AB$4))</f>
        <v>0.34</v>
      </c>
      <c r="AC8" s="34">
        <f>IF($A8=0,0,VLOOKUP($A8,[0]!Matrix,AC$4))</f>
        <v>0.14000000000000001</v>
      </c>
      <c r="AD8" s="34">
        <f>IF($A8=0,0,VLOOKUP($A8,[0]!Matrix,AD$4))</f>
        <v>0.03</v>
      </c>
      <c r="AE8" s="34">
        <f>IF($A8=0,0,VLOOKUP($A8,[0]!Matrix,AE$4))</f>
        <v>0.05</v>
      </c>
      <c r="AF8" s="34">
        <f>IF($A8=0,0,VLOOKUP($A8,[0]!Matrix,AF$4))</f>
        <v>2.11</v>
      </c>
      <c r="AG8" s="34">
        <f>IF($A8=0,0,VLOOKUP($A8,[0]!Matrix,AG$4))</f>
        <v>2.5299999999999998</v>
      </c>
      <c r="AH8" s="34">
        <f>IF($A8=0,0,VLOOKUP($A8,[0]!Matrix,AH$4))</f>
        <v>0.57999999999999996</v>
      </c>
      <c r="AI8" s="34">
        <f>IF($A8=0,0,VLOOKUP($A8,[0]!Matrix,AI$4))</f>
        <v>1.1499999999999999</v>
      </c>
      <c r="AJ8" s="34">
        <f>IF($A8=0,0,VLOOKUP($A8,[0]!Matrix,AJ$4))</f>
        <v>1.58</v>
      </c>
      <c r="AK8" s="34">
        <f>IF($A8=0,0,VLOOKUP($A8,[0]!Matrix,AK$4))</f>
        <v>0.5</v>
      </c>
      <c r="AL8" s="34">
        <f>IF($A8=0,0,VLOOKUP($A8,[0]!Matrix,AL$4))</f>
        <v>2545</v>
      </c>
      <c r="AM8" s="24"/>
      <c r="AN8" s="36"/>
      <c r="AO8" s="36">
        <f t="shared" si="2"/>
        <v>729</v>
      </c>
      <c r="AP8" s="36">
        <f t="shared" si="3"/>
        <v>13.59</v>
      </c>
      <c r="AQ8" s="36">
        <f t="shared" si="4"/>
        <v>1.8</v>
      </c>
      <c r="AR8" s="36">
        <f t="shared" si="5"/>
        <v>0.56999999999999995</v>
      </c>
      <c r="AS8" s="36">
        <f t="shared" si="6"/>
        <v>0.10200000000000001</v>
      </c>
      <c r="AT8" s="36">
        <f t="shared" si="7"/>
        <v>4.200000000000001E-2</v>
      </c>
      <c r="AU8" s="36">
        <f t="shared" si="8"/>
        <v>8.9999999999999993E-3</v>
      </c>
      <c r="AV8" s="36">
        <f t="shared" si="9"/>
        <v>1.4999999999999999E-2</v>
      </c>
      <c r="AW8" s="36">
        <f t="shared" si="10"/>
        <v>0.63300000000000001</v>
      </c>
      <c r="AX8" s="36">
        <f t="shared" si="11"/>
        <v>0.7589999999999999</v>
      </c>
      <c r="AY8" s="36">
        <f t="shared" si="12"/>
        <v>0.17399999999999999</v>
      </c>
      <c r="AZ8" s="36">
        <f t="shared" si="13"/>
        <v>0.34499999999999997</v>
      </c>
      <c r="BA8" s="36">
        <f t="shared" si="14"/>
        <v>0.47399999999999998</v>
      </c>
      <c r="BB8" s="36">
        <f t="shared" si="15"/>
        <v>0.15</v>
      </c>
      <c r="BC8" s="36">
        <f t="shared" si="16"/>
        <v>763.5</v>
      </c>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24"/>
      <c r="DX8" s="24"/>
      <c r="DY8" s="24"/>
      <c r="DZ8" s="24"/>
      <c r="EA8" s="24"/>
      <c r="EB8" s="24"/>
      <c r="EC8" s="24"/>
      <c r="ED8" s="24"/>
      <c r="EE8" s="24"/>
      <c r="EF8" s="24"/>
      <c r="EG8" s="24"/>
      <c r="EH8" s="24"/>
      <c r="EI8" s="24"/>
      <c r="EJ8" s="24"/>
      <c r="EK8" s="24"/>
      <c r="EL8" s="24"/>
      <c r="EM8" s="24"/>
      <c r="EN8" s="24"/>
      <c r="EO8" s="24"/>
      <c r="EP8" s="24"/>
      <c r="EQ8" s="24"/>
      <c r="ER8" s="24"/>
      <c r="ES8" s="24"/>
      <c r="ET8" s="24"/>
      <c r="EU8" s="24"/>
      <c r="EV8" s="24"/>
      <c r="EW8" s="24"/>
      <c r="EX8" s="24"/>
      <c r="EY8" s="24"/>
      <c r="EZ8" s="24"/>
      <c r="FA8" s="24"/>
      <c r="FB8" s="24"/>
      <c r="FC8" s="24"/>
      <c r="FD8" s="24"/>
      <c r="FE8" s="24"/>
      <c r="FF8" s="24"/>
      <c r="FG8" s="24"/>
      <c r="FH8" s="24"/>
      <c r="FI8" s="24"/>
      <c r="FJ8" s="24"/>
      <c r="FK8" s="24"/>
      <c r="FL8" s="24"/>
      <c r="FM8" s="24"/>
      <c r="FN8" s="24"/>
      <c r="FO8" s="24"/>
      <c r="FP8" s="24"/>
      <c r="FQ8" s="24"/>
    </row>
    <row r="9" spans="1:173" ht="14.25" customHeight="1">
      <c r="A9" s="61">
        <v>212</v>
      </c>
      <c r="B9" s="48" t="str">
        <f>IF($A9=0,"",VLOOKUP($A9,[0]!Matrix,2))</f>
        <v>Rapeseed meal, 35% CP</v>
      </c>
      <c r="C9" s="62"/>
      <c r="D9" s="65">
        <v>0</v>
      </c>
      <c r="E9" s="65">
        <v>0</v>
      </c>
      <c r="F9" s="65">
        <v>0</v>
      </c>
      <c r="G9" s="38"/>
      <c r="H9" s="20" t="s">
        <v>36</v>
      </c>
      <c r="I9" s="23" t="s">
        <v>19</v>
      </c>
      <c r="J9" s="36">
        <f>SUM(AR6:AR35)</f>
        <v>4.6629999999999994</v>
      </c>
      <c r="K9" s="36"/>
      <c r="L9" s="36">
        <f>SUM('BR01'!AR40:AR69)</f>
        <v>5.2029999999999994</v>
      </c>
      <c r="M9" s="36"/>
      <c r="N9" s="36">
        <f>SUM(AR74:AR103)</f>
        <v>5.7430000000000003</v>
      </c>
      <c r="P9" s="37"/>
      <c r="Q9" s="38"/>
      <c r="R9" s="38"/>
      <c r="S9" s="38"/>
      <c r="T9" s="36"/>
      <c r="U9" s="36"/>
      <c r="V9" s="36"/>
      <c r="W9" s="23">
        <v>4</v>
      </c>
      <c r="X9" s="34">
        <f>IF($A9=0,0,VLOOKUP($A9,[0]!Matrix,X$4))</f>
        <v>2000</v>
      </c>
      <c r="Y9" s="34">
        <f>IF($A9=0,0,VLOOKUP($A9,[0]!Matrix,Y$4))</f>
        <v>33.700000000000003</v>
      </c>
      <c r="Z9" s="34">
        <f>IF($A9=0,0,VLOOKUP($A9,[0]!Matrix,Z$4))</f>
        <v>12.4</v>
      </c>
      <c r="AA9" s="34">
        <f>IF($A9=0,0,VLOOKUP($A9,[0]!Matrix,AA$4))</f>
        <v>2.2999999999999998</v>
      </c>
      <c r="AB9" s="34">
        <f>IF($A9=0,0,VLOOKUP($A9,[0]!Matrix,AB$4))</f>
        <v>0.83</v>
      </c>
      <c r="AC9" s="34">
        <f>IF($A9=0,0,VLOOKUP($A9,[0]!Matrix,AC$4))</f>
        <v>0.28999999999999998</v>
      </c>
      <c r="AD9" s="34">
        <f>IF($A9=0,0,VLOOKUP($A9,[0]!Matrix,AD$4))</f>
        <v>0.04</v>
      </c>
      <c r="AE9" s="34">
        <f>IF($A9=0,0,VLOOKUP($A9,[0]!Matrix,AE$4))</f>
        <v>7.0000000000000007E-2</v>
      </c>
      <c r="AF9" s="34">
        <f>IF($A9=0,0,VLOOKUP($A9,[0]!Matrix,AF$4))</f>
        <v>1.23</v>
      </c>
      <c r="AG9" s="34">
        <f>IF($A9=0,0,VLOOKUP($A9,[0]!Matrix,AG$4))</f>
        <v>1.4</v>
      </c>
      <c r="AH9" s="34">
        <f>IF($A9=0,0,VLOOKUP($A9,[0]!Matrix,AH$4))</f>
        <v>0.6</v>
      </c>
      <c r="AI9" s="34">
        <f>IF($A9=0,0,VLOOKUP($A9,[0]!Matrix,AI$4))</f>
        <v>1.27</v>
      </c>
      <c r="AJ9" s="34">
        <f>IF($A9=0,0,VLOOKUP($A9,[0]!Matrix,AJ$4))</f>
        <v>1.22</v>
      </c>
      <c r="AK9" s="34">
        <f>IF($A9=0,0,VLOOKUP($A9,[0]!Matrix,AK$4))</f>
        <v>0.35</v>
      </c>
      <c r="AL9" s="34">
        <f>IF($A9=0,0,VLOOKUP($A9,[0]!Matrix,AL$4))</f>
        <v>6539</v>
      </c>
      <c r="AM9" s="24"/>
      <c r="AN9" s="36"/>
      <c r="AO9" s="36">
        <f t="shared" si="2"/>
        <v>0</v>
      </c>
      <c r="AP9" s="36">
        <f t="shared" si="3"/>
        <v>0</v>
      </c>
      <c r="AQ9" s="36">
        <f t="shared" si="4"/>
        <v>0</v>
      </c>
      <c r="AR9" s="36">
        <f t="shared" si="5"/>
        <v>0</v>
      </c>
      <c r="AS9" s="36">
        <f t="shared" si="6"/>
        <v>0</v>
      </c>
      <c r="AT9" s="36">
        <f t="shared" si="7"/>
        <v>0</v>
      </c>
      <c r="AU9" s="36">
        <f t="shared" si="8"/>
        <v>0</v>
      </c>
      <c r="AV9" s="36">
        <f t="shared" si="9"/>
        <v>0</v>
      </c>
      <c r="AW9" s="36">
        <f t="shared" si="10"/>
        <v>0</v>
      </c>
      <c r="AX9" s="36">
        <f t="shared" si="11"/>
        <v>0</v>
      </c>
      <c r="AY9" s="36">
        <f t="shared" si="12"/>
        <v>0</v>
      </c>
      <c r="AZ9" s="36">
        <f t="shared" si="13"/>
        <v>0</v>
      </c>
      <c r="BA9" s="36">
        <f t="shared" si="14"/>
        <v>0</v>
      </c>
      <c r="BB9" s="36">
        <f t="shared" si="15"/>
        <v>0</v>
      </c>
      <c r="BC9" s="36">
        <f t="shared" si="16"/>
        <v>0</v>
      </c>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row>
    <row r="10" spans="1:173" ht="14.25" customHeight="1">
      <c r="A10" s="59">
        <v>224</v>
      </c>
      <c r="B10" s="49" t="str">
        <f>IF($A10=0,"",VLOOKUP($A10,[0]!Matrix,2))</f>
        <v>Corn DDGS, bioethanol</v>
      </c>
      <c r="C10" s="57"/>
      <c r="D10" s="65">
        <v>0</v>
      </c>
      <c r="E10" s="65">
        <v>0</v>
      </c>
      <c r="F10" s="65">
        <v>0</v>
      </c>
      <c r="G10" s="38"/>
      <c r="H10" s="20" t="s">
        <v>22</v>
      </c>
      <c r="I10" s="23" t="s">
        <v>19</v>
      </c>
      <c r="J10" s="36">
        <f>SUM(AS6:AS35)</f>
        <v>0.89529999999999998</v>
      </c>
      <c r="K10" s="36"/>
      <c r="L10" s="36">
        <f>SUM('BR01'!AS40:AS69)</f>
        <v>0.85114999999999985</v>
      </c>
      <c r="M10" s="36"/>
      <c r="N10" s="36">
        <f>SUM(AS74:AS103)</f>
        <v>0.80699999999999994</v>
      </c>
      <c r="P10" s="37"/>
      <c r="Q10" s="38"/>
      <c r="R10" s="38"/>
      <c r="S10" s="38"/>
      <c r="T10" s="36"/>
      <c r="U10" s="36"/>
      <c r="V10" s="36"/>
      <c r="W10" s="23">
        <v>5</v>
      </c>
      <c r="X10" s="34">
        <f>IF($A10=0,0,VLOOKUP($A10,[0]!Matrix,X$4))</f>
        <v>2200</v>
      </c>
      <c r="Y10" s="34">
        <f>IF($A10=0,0,VLOOKUP($A10,[0]!Matrix,Y$4))</f>
        <v>24.6</v>
      </c>
      <c r="Z10" s="34">
        <f>IF($A10=0,0,VLOOKUP($A10,[0]!Matrix,Z$4))</f>
        <v>7.3</v>
      </c>
      <c r="AA10" s="34">
        <f>IF($A10=0,0,VLOOKUP($A10,[0]!Matrix,AA$4))</f>
        <v>3.9</v>
      </c>
      <c r="AB10" s="34">
        <f>IF($A10=0,0,VLOOKUP($A10,[0]!Matrix,AB$4))</f>
        <v>0.2</v>
      </c>
      <c r="AC10" s="34">
        <f>IF($A10=0,0,VLOOKUP($A10,[0]!Matrix,AC$4))</f>
        <v>0.56999999999999995</v>
      </c>
      <c r="AD10" s="34">
        <f>IF($A10=0,0,VLOOKUP($A10,[0]!Matrix,AD$4))</f>
        <v>0.54</v>
      </c>
      <c r="AE10" s="34">
        <f>IF($A10=0,0,VLOOKUP($A10,[0]!Matrix,AE$4))</f>
        <v>0.32</v>
      </c>
      <c r="AF10" s="34">
        <f>IF($A10=0,0,VLOOKUP($A10,[0]!Matrix,AF$4))</f>
        <v>1.24</v>
      </c>
      <c r="AG10" s="34">
        <f>IF($A10=0,0,VLOOKUP($A10,[0]!Matrix,AG$4))</f>
        <v>0.51</v>
      </c>
      <c r="AH10" s="34">
        <f>IF($A10=0,0,VLOOKUP($A10,[0]!Matrix,AH$4))</f>
        <v>0.42</v>
      </c>
      <c r="AI10" s="34">
        <f>IF($A10=0,0,VLOOKUP($A10,[0]!Matrix,AI$4))</f>
        <v>0.79</v>
      </c>
      <c r="AJ10" s="34">
        <f>IF($A10=0,0,VLOOKUP($A10,[0]!Matrix,AJ$4))</f>
        <v>0.71</v>
      </c>
      <c r="AK10" s="34">
        <f>IF($A10=0,0,VLOOKUP($A10,[0]!Matrix,AK$4))</f>
        <v>0.18</v>
      </c>
      <c r="AL10" s="34">
        <f>IF($A10=0,0,VLOOKUP($A10,[0]!Matrix,AL$4))</f>
        <v>2221</v>
      </c>
      <c r="AM10" s="24"/>
      <c r="AN10" s="36"/>
      <c r="AO10" s="36">
        <f t="shared" si="2"/>
        <v>0</v>
      </c>
      <c r="AP10" s="36">
        <f t="shared" si="3"/>
        <v>0</v>
      </c>
      <c r="AQ10" s="36">
        <f t="shared" si="4"/>
        <v>0</v>
      </c>
      <c r="AR10" s="36">
        <f t="shared" si="5"/>
        <v>0</v>
      </c>
      <c r="AS10" s="36">
        <f t="shared" si="6"/>
        <v>0</v>
      </c>
      <c r="AT10" s="36">
        <f t="shared" si="7"/>
        <v>0</v>
      </c>
      <c r="AU10" s="36">
        <f t="shared" si="8"/>
        <v>0</v>
      </c>
      <c r="AV10" s="36">
        <f t="shared" si="9"/>
        <v>0</v>
      </c>
      <c r="AW10" s="36">
        <f t="shared" si="10"/>
        <v>0</v>
      </c>
      <c r="AX10" s="36">
        <f t="shared" si="11"/>
        <v>0</v>
      </c>
      <c r="AY10" s="36">
        <f t="shared" si="12"/>
        <v>0</v>
      </c>
      <c r="AZ10" s="36">
        <f t="shared" si="13"/>
        <v>0</v>
      </c>
      <c r="BA10" s="36">
        <f t="shared" si="14"/>
        <v>0</v>
      </c>
      <c r="BB10" s="36">
        <f t="shared" si="15"/>
        <v>0</v>
      </c>
      <c r="BC10" s="36">
        <f t="shared" si="16"/>
        <v>0</v>
      </c>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row>
    <row r="11" spans="1:173" ht="14.25" customHeight="1">
      <c r="A11" s="59">
        <v>312</v>
      </c>
      <c r="B11" s="49" t="str">
        <f>IF($A11=0,"",VLOOKUP($A11,[0]!Matrix,2))</f>
        <v>Fish meal, 70% CP</v>
      </c>
      <c r="C11" s="57"/>
      <c r="D11" s="65">
        <v>0</v>
      </c>
      <c r="E11" s="65">
        <v>0</v>
      </c>
      <c r="F11" s="65">
        <v>0</v>
      </c>
      <c r="G11" s="38"/>
      <c r="H11" s="20" t="s">
        <v>55</v>
      </c>
      <c r="I11" s="23" t="s">
        <v>19</v>
      </c>
      <c r="J11" s="36">
        <f>SUM(AT6:AT35)</f>
        <v>0.44541000000000003</v>
      </c>
      <c r="K11" s="36"/>
      <c r="L11" s="36">
        <f>SUM('BR01'!AT40:AT69)</f>
        <v>0.42462500000000003</v>
      </c>
      <c r="M11" s="36"/>
      <c r="N11" s="36">
        <f>SUM(AT74:AT103)</f>
        <v>0.40384000000000003</v>
      </c>
      <c r="P11" s="37"/>
      <c r="Q11" s="38"/>
      <c r="R11" s="38"/>
      <c r="S11" s="38"/>
      <c r="T11" s="36"/>
      <c r="U11" s="36"/>
      <c r="V11" s="36"/>
      <c r="W11" s="23">
        <v>6</v>
      </c>
      <c r="X11" s="34">
        <f>IF($A11=0,0,VLOOKUP($A11,[0]!Matrix,X$4))</f>
        <v>3150</v>
      </c>
      <c r="Y11" s="34">
        <f>IF($A11=0,0,VLOOKUP($A11,[0]!Matrix,Y$4))</f>
        <v>69.900000000000006</v>
      </c>
      <c r="Z11" s="34">
        <f>IF($A11=0,0,VLOOKUP($A11,[0]!Matrix,Z$4))</f>
        <v>0</v>
      </c>
      <c r="AA11" s="34">
        <f>IF($A11=0,0,VLOOKUP($A11,[0]!Matrix,AA$4))</f>
        <v>9.3000000000000007</v>
      </c>
      <c r="AB11" s="34">
        <f>IF($A11=0,0,VLOOKUP($A11,[0]!Matrix,AB$4))</f>
        <v>2.41</v>
      </c>
      <c r="AC11" s="34">
        <f>IF($A11=0,0,VLOOKUP($A11,[0]!Matrix,AC$4))</f>
        <v>1.75</v>
      </c>
      <c r="AD11" s="34">
        <f>IF($A11=0,0,VLOOKUP($A11,[0]!Matrix,AD$4))</f>
        <v>0.95</v>
      </c>
      <c r="AE11" s="34">
        <f>IF($A11=0,0,VLOOKUP($A11,[0]!Matrix,AE$4))</f>
        <v>1.51</v>
      </c>
      <c r="AF11" s="34">
        <f>IF($A11=0,0,VLOOKUP($A11,[0]!Matrix,AF$4))</f>
        <v>1.22</v>
      </c>
      <c r="AG11" s="34">
        <f>IF($A11=0,0,VLOOKUP($A11,[0]!Matrix,AG$4))</f>
        <v>4.68</v>
      </c>
      <c r="AH11" s="34">
        <f>IF($A11=0,0,VLOOKUP($A11,[0]!Matrix,AH$4))</f>
        <v>1.83</v>
      </c>
      <c r="AI11" s="34">
        <f>IF($A11=0,0,VLOOKUP($A11,[0]!Matrix,AI$4))</f>
        <v>2.29</v>
      </c>
      <c r="AJ11" s="34">
        <f>IF($A11=0,0,VLOOKUP($A11,[0]!Matrix,AJ$4))</f>
        <v>2.65</v>
      </c>
      <c r="AK11" s="34">
        <f>IF($A11=0,0,VLOOKUP($A11,[0]!Matrix,AK$4))</f>
        <v>0.41</v>
      </c>
      <c r="AL11" s="34">
        <f>IF($A11=0,0,VLOOKUP($A11,[0]!Matrix,AL$4))</f>
        <v>4690</v>
      </c>
      <c r="AM11" s="24"/>
      <c r="AN11" s="36"/>
      <c r="AO11" s="36">
        <f t="shared" si="2"/>
        <v>0</v>
      </c>
      <c r="AP11" s="36">
        <f t="shared" si="3"/>
        <v>0</v>
      </c>
      <c r="AQ11" s="36">
        <f t="shared" si="4"/>
        <v>0</v>
      </c>
      <c r="AR11" s="36">
        <f t="shared" si="5"/>
        <v>0</v>
      </c>
      <c r="AS11" s="36">
        <f t="shared" si="6"/>
        <v>0</v>
      </c>
      <c r="AT11" s="36">
        <f t="shared" si="7"/>
        <v>0</v>
      </c>
      <c r="AU11" s="36">
        <f t="shared" si="8"/>
        <v>0</v>
      </c>
      <c r="AV11" s="36">
        <f t="shared" si="9"/>
        <v>0</v>
      </c>
      <c r="AW11" s="36">
        <f t="shared" si="10"/>
        <v>0</v>
      </c>
      <c r="AX11" s="36">
        <f t="shared" si="11"/>
        <v>0</v>
      </c>
      <c r="AY11" s="36">
        <f t="shared" si="12"/>
        <v>0</v>
      </c>
      <c r="AZ11" s="36">
        <f t="shared" si="13"/>
        <v>0</v>
      </c>
      <c r="BA11" s="36">
        <f t="shared" si="14"/>
        <v>0</v>
      </c>
      <c r="BB11" s="36">
        <f t="shared" si="15"/>
        <v>0</v>
      </c>
      <c r="BC11" s="36">
        <f t="shared" si="16"/>
        <v>0</v>
      </c>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c r="FA11" s="24"/>
      <c r="FB11" s="24"/>
      <c r="FC11" s="24"/>
      <c r="FD11" s="24"/>
      <c r="FE11" s="24"/>
      <c r="FF11" s="24"/>
      <c r="FG11" s="24"/>
      <c r="FH11" s="24"/>
      <c r="FI11" s="24"/>
      <c r="FJ11" s="24"/>
      <c r="FK11" s="24"/>
      <c r="FL11" s="24"/>
      <c r="FM11" s="24"/>
      <c r="FN11" s="24"/>
      <c r="FO11" s="24"/>
      <c r="FP11" s="24"/>
      <c r="FQ11" s="24"/>
    </row>
    <row r="12" spans="1:173" ht="14.25" customHeight="1">
      <c r="A12" s="59">
        <v>324</v>
      </c>
      <c r="B12" s="49" t="str">
        <f>IF($A12=0,"",VLOOKUP($A12,[0]!Matrix,2))</f>
        <v>Poultry by-product meal, 60% CP</v>
      </c>
      <c r="C12" s="57"/>
      <c r="D12" s="65">
        <v>50</v>
      </c>
      <c r="E12" s="65">
        <v>50</v>
      </c>
      <c r="F12" s="65">
        <v>50</v>
      </c>
      <c r="G12" s="38"/>
      <c r="H12" s="20" t="s">
        <v>23</v>
      </c>
      <c r="I12" s="23" t="s">
        <v>19</v>
      </c>
      <c r="J12" s="36">
        <f>SUM(AU6:AU35)</f>
        <v>0.21492999999999998</v>
      </c>
      <c r="K12" s="36"/>
      <c r="L12" s="36">
        <f>SUM('BR01'!AU40:AU69)</f>
        <v>0.21429499999999999</v>
      </c>
      <c r="M12" s="36"/>
      <c r="N12" s="36">
        <f>SUM(AU74:AU103)</f>
        <v>0.21365999999999999</v>
      </c>
      <c r="O12" s="39"/>
      <c r="P12" s="37"/>
      <c r="Q12" s="38"/>
      <c r="R12" s="38"/>
      <c r="S12" s="38"/>
      <c r="T12" s="36"/>
      <c r="U12" s="36"/>
      <c r="V12" s="36"/>
      <c r="W12" s="23">
        <v>7</v>
      </c>
      <c r="X12" s="34">
        <f>IF($A12=0,0,VLOOKUP($A12,[0]!Matrix,X$4))</f>
        <v>2950</v>
      </c>
      <c r="Y12" s="34">
        <f>IF($A12=0,0,VLOOKUP($A12,[0]!Matrix,Y$4))</f>
        <v>60</v>
      </c>
      <c r="Z12" s="34">
        <f>IF($A12=0,0,VLOOKUP($A12,[0]!Matrix,Z$4))</f>
        <v>1.9</v>
      </c>
      <c r="AA12" s="34">
        <f>IF($A12=0,0,VLOOKUP($A12,[0]!Matrix,AA$4))</f>
        <v>8.5</v>
      </c>
      <c r="AB12" s="34">
        <f>IF($A12=0,0,VLOOKUP($A12,[0]!Matrix,AB$4))</f>
        <v>3.6</v>
      </c>
      <c r="AC12" s="34">
        <f>IF($A12=0,0,VLOOKUP($A12,[0]!Matrix,AC$4))</f>
        <v>2.1</v>
      </c>
      <c r="AD12" s="34">
        <f>IF($A12=0,0,VLOOKUP($A12,[0]!Matrix,AD$4))</f>
        <v>0.36</v>
      </c>
      <c r="AE12" s="34">
        <f>IF($A12=0,0,VLOOKUP($A12,[0]!Matrix,AE$4))</f>
        <v>0.4</v>
      </c>
      <c r="AF12" s="34">
        <f>IF($A12=0,0,VLOOKUP($A12,[0]!Matrix,AF$4))</f>
        <v>0.28000000000000003</v>
      </c>
      <c r="AG12" s="34">
        <f>IF($A12=0,0,VLOOKUP($A12,[0]!Matrix,AG$4))</f>
        <v>2.7</v>
      </c>
      <c r="AH12" s="34">
        <f>IF($A12=0,0,VLOOKUP($A12,[0]!Matrix,AH$4))</f>
        <v>1.1000000000000001</v>
      </c>
      <c r="AI12" s="34">
        <f>IF($A12=0,0,VLOOKUP($A12,[0]!Matrix,AI$4))</f>
        <v>2.2999999999999998</v>
      </c>
      <c r="AJ12" s="34">
        <f>IF($A12=0,0,VLOOKUP($A12,[0]!Matrix,AJ$4))</f>
        <v>1.8</v>
      </c>
      <c r="AK12" s="34">
        <f>IF($A12=0,0,VLOOKUP($A12,[0]!Matrix,AK$4))</f>
        <v>0.3</v>
      </c>
      <c r="AL12" s="34">
        <f>IF($A12=0,0,VLOOKUP($A12,[0]!Matrix,AL$4))</f>
        <v>6029</v>
      </c>
      <c r="AM12" s="24"/>
      <c r="AN12" s="36"/>
      <c r="AO12" s="36">
        <f t="shared" si="2"/>
        <v>147.5</v>
      </c>
      <c r="AP12" s="36">
        <f t="shared" si="3"/>
        <v>3</v>
      </c>
      <c r="AQ12" s="36">
        <f t="shared" si="4"/>
        <v>9.5000000000000001E-2</v>
      </c>
      <c r="AR12" s="36">
        <f t="shared" si="5"/>
        <v>0.42499999999999999</v>
      </c>
      <c r="AS12" s="36">
        <f t="shared" si="6"/>
        <v>0.18</v>
      </c>
      <c r="AT12" s="36">
        <f t="shared" si="7"/>
        <v>0.105</v>
      </c>
      <c r="AU12" s="36">
        <f t="shared" si="8"/>
        <v>1.7999999999999999E-2</v>
      </c>
      <c r="AV12" s="36">
        <f t="shared" si="9"/>
        <v>0.02</v>
      </c>
      <c r="AW12" s="36">
        <f t="shared" si="10"/>
        <v>1.4000000000000002E-2</v>
      </c>
      <c r="AX12" s="36">
        <f t="shared" si="11"/>
        <v>0.13500000000000001</v>
      </c>
      <c r="AY12" s="36">
        <f t="shared" si="12"/>
        <v>5.5000000000000007E-2</v>
      </c>
      <c r="AZ12" s="36">
        <f t="shared" si="13"/>
        <v>0.11499999999999999</v>
      </c>
      <c r="BA12" s="36">
        <f t="shared" si="14"/>
        <v>0.09</v>
      </c>
      <c r="BB12" s="36">
        <f t="shared" si="15"/>
        <v>1.4999999999999999E-2</v>
      </c>
      <c r="BC12" s="36">
        <f t="shared" si="16"/>
        <v>301.45</v>
      </c>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24"/>
      <c r="EZ12" s="24"/>
      <c r="FA12" s="24"/>
      <c r="FB12" s="24"/>
      <c r="FC12" s="24"/>
      <c r="FD12" s="24"/>
      <c r="FE12" s="24"/>
      <c r="FF12" s="24"/>
      <c r="FG12" s="24"/>
      <c r="FH12" s="24"/>
      <c r="FI12" s="24"/>
      <c r="FJ12" s="24"/>
      <c r="FK12" s="24"/>
      <c r="FL12" s="24"/>
      <c r="FM12" s="24"/>
      <c r="FN12" s="24"/>
      <c r="FO12" s="24"/>
      <c r="FP12" s="24"/>
      <c r="FQ12" s="24"/>
    </row>
    <row r="13" spans="1:173" ht="14.25" customHeight="1">
      <c r="A13" s="59">
        <v>450</v>
      </c>
      <c r="B13" s="49" t="str">
        <f>IF($A13=0,"",VLOOKUP($A13,[0]!Matrix,2))</f>
        <v>Wheat middlings, 7% CF</v>
      </c>
      <c r="C13" s="57"/>
      <c r="D13" s="65">
        <v>0</v>
      </c>
      <c r="E13" s="65">
        <v>0</v>
      </c>
      <c r="F13" s="65">
        <v>0</v>
      </c>
      <c r="G13" s="38"/>
      <c r="H13" s="20" t="s">
        <v>24</v>
      </c>
      <c r="I13" s="23" t="s">
        <v>19</v>
      </c>
      <c r="J13" s="36">
        <f>SUM(AV6:AV35)</f>
        <v>0.41027999999999998</v>
      </c>
      <c r="K13" s="36"/>
      <c r="L13" s="36">
        <f>SUM('BR01'!AV40:AV69)</f>
        <v>0.40037</v>
      </c>
      <c r="M13" s="36"/>
      <c r="N13" s="36">
        <f>SUM(AV74:AV103)</f>
        <v>0.39045999999999997</v>
      </c>
      <c r="O13" s="20"/>
      <c r="P13" s="37"/>
      <c r="Q13" s="38"/>
      <c r="R13" s="38"/>
      <c r="S13" s="38"/>
      <c r="T13" s="36"/>
      <c r="U13" s="36"/>
      <c r="V13" s="36"/>
      <c r="W13" s="23">
        <v>8</v>
      </c>
      <c r="X13" s="34">
        <f>IF($A13=0,0,VLOOKUP($A13,[0]!Matrix,X$4))</f>
        <v>2055</v>
      </c>
      <c r="Y13" s="34">
        <f>IF($A13=0,0,VLOOKUP($A13,[0]!Matrix,Y$4))</f>
        <v>15.5</v>
      </c>
      <c r="Z13" s="34">
        <f>IF($A13=0,0,VLOOKUP($A13,[0]!Matrix,Z$4))</f>
        <v>7</v>
      </c>
      <c r="AA13" s="34">
        <f>IF($A13=0,0,VLOOKUP($A13,[0]!Matrix,AA$4))</f>
        <v>3.6</v>
      </c>
      <c r="AB13" s="34">
        <f>IF($A13=0,0,VLOOKUP($A13,[0]!Matrix,AB$4))</f>
        <v>0.13</v>
      </c>
      <c r="AC13" s="34">
        <f>IF($A13=0,0,VLOOKUP($A13,[0]!Matrix,AC$4))</f>
        <v>0.5</v>
      </c>
      <c r="AD13" s="34">
        <f>IF($A13=0,0,VLOOKUP($A13,[0]!Matrix,AD$4))</f>
        <v>0.01</v>
      </c>
      <c r="AE13" s="34">
        <f>IF($A13=0,0,VLOOKUP($A13,[0]!Matrix,AE$4))</f>
        <v>0.1</v>
      </c>
      <c r="AF13" s="34">
        <f>IF($A13=0,0,VLOOKUP($A13,[0]!Matrix,AF$4))</f>
        <v>1.0900000000000001</v>
      </c>
      <c r="AG13" s="34">
        <f>IF($A13=0,0,VLOOKUP($A13,[0]!Matrix,AG$4))</f>
        <v>0.5</v>
      </c>
      <c r="AH13" s="34">
        <f>IF($A13=0,0,VLOOKUP($A13,[0]!Matrix,AH$4))</f>
        <v>0.19</v>
      </c>
      <c r="AI13" s="34">
        <f>IF($A13=0,0,VLOOKUP($A13,[0]!Matrix,AI$4))</f>
        <v>0.42</v>
      </c>
      <c r="AJ13" s="34">
        <f>IF($A13=0,0,VLOOKUP($A13,[0]!Matrix,AJ$4))</f>
        <v>0.39</v>
      </c>
      <c r="AK13" s="34">
        <f>IF($A13=0,0,VLOOKUP($A13,[0]!Matrix,AK$4))</f>
        <v>0.15</v>
      </c>
      <c r="AL13" s="34">
        <f>IF($A13=0,0,VLOOKUP($A13,[0]!Matrix,AL$4))</f>
        <v>1174</v>
      </c>
      <c r="AM13" s="24"/>
      <c r="AN13" s="36"/>
      <c r="AO13" s="36">
        <f t="shared" si="2"/>
        <v>0</v>
      </c>
      <c r="AP13" s="36">
        <f t="shared" si="3"/>
        <v>0</v>
      </c>
      <c r="AQ13" s="36">
        <f t="shared" si="4"/>
        <v>0</v>
      </c>
      <c r="AR13" s="36">
        <f t="shared" si="5"/>
        <v>0</v>
      </c>
      <c r="AS13" s="36">
        <f t="shared" si="6"/>
        <v>0</v>
      </c>
      <c r="AT13" s="36">
        <f t="shared" si="7"/>
        <v>0</v>
      </c>
      <c r="AU13" s="36">
        <f t="shared" si="8"/>
        <v>0</v>
      </c>
      <c r="AV13" s="36">
        <f t="shared" si="9"/>
        <v>0</v>
      </c>
      <c r="AW13" s="36">
        <f t="shared" si="10"/>
        <v>0</v>
      </c>
      <c r="AX13" s="36">
        <f t="shared" si="11"/>
        <v>0</v>
      </c>
      <c r="AY13" s="36">
        <f t="shared" si="12"/>
        <v>0</v>
      </c>
      <c r="AZ13" s="36">
        <f t="shared" si="13"/>
        <v>0</v>
      </c>
      <c r="BA13" s="36">
        <f t="shared" si="14"/>
        <v>0</v>
      </c>
      <c r="BB13" s="36">
        <f t="shared" si="15"/>
        <v>0</v>
      </c>
      <c r="BC13" s="36">
        <f t="shared" si="16"/>
        <v>0</v>
      </c>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24"/>
      <c r="EQ13" s="24"/>
      <c r="ER13" s="24"/>
      <c r="ES13" s="24"/>
      <c r="ET13" s="24"/>
      <c r="EU13" s="24"/>
      <c r="EV13" s="24"/>
      <c r="EW13" s="24"/>
      <c r="EX13" s="24"/>
      <c r="EY13" s="24"/>
      <c r="EZ13" s="24"/>
      <c r="FA13" s="24"/>
      <c r="FB13" s="24"/>
      <c r="FC13" s="24"/>
      <c r="FD13" s="24"/>
      <c r="FE13" s="24"/>
      <c r="FF13" s="24"/>
      <c r="FG13" s="24"/>
      <c r="FH13" s="24"/>
      <c r="FI13" s="24"/>
      <c r="FJ13" s="24"/>
      <c r="FK13" s="24"/>
      <c r="FL13" s="24"/>
      <c r="FM13" s="24"/>
      <c r="FN13" s="24"/>
      <c r="FO13" s="24"/>
      <c r="FP13" s="24"/>
      <c r="FQ13" s="24"/>
    </row>
    <row r="14" spans="1:173" ht="14.25" customHeight="1">
      <c r="A14" s="59">
        <v>500</v>
      </c>
      <c r="B14" s="48" t="str">
        <f>IF($A14=0,"",VLOOKUP($A14,[0]!Matrix,2))</f>
        <v>Soybean oil</v>
      </c>
      <c r="C14" s="62"/>
      <c r="D14" s="65">
        <v>15</v>
      </c>
      <c r="E14" s="65">
        <v>20</v>
      </c>
      <c r="F14" s="65">
        <v>25</v>
      </c>
      <c r="G14" s="38"/>
      <c r="H14" s="20" t="s">
        <v>25</v>
      </c>
      <c r="I14" s="23" t="s">
        <v>19</v>
      </c>
      <c r="J14" s="36">
        <f>SUM(AW6:AW35)</f>
        <v>0.83853000000000011</v>
      </c>
      <c r="K14" s="36"/>
      <c r="L14" s="36">
        <f>SUM('BR01'!AW40:AW69)</f>
        <v>0.79359500000000005</v>
      </c>
      <c r="M14" s="36"/>
      <c r="N14" s="36">
        <f>SUM(AW74:AW103)</f>
        <v>0.74865999999999999</v>
      </c>
      <c r="O14" s="20"/>
      <c r="P14" s="37"/>
      <c r="Q14" s="38"/>
      <c r="R14" s="38"/>
      <c r="S14" s="38"/>
      <c r="T14" s="36"/>
      <c r="U14" s="36"/>
      <c r="V14" s="36"/>
      <c r="W14" s="23">
        <v>9</v>
      </c>
      <c r="X14" s="34">
        <f>IF($A14=0,0,VLOOKUP($A14,[0]!Matrix,X$4))</f>
        <v>9200</v>
      </c>
      <c r="Y14" s="34">
        <f>IF($A14=0,0,VLOOKUP($A14,[0]!Matrix,Y$4))</f>
        <v>0</v>
      </c>
      <c r="Z14" s="34">
        <f>IF($A14=0,0,VLOOKUP($A14,[0]!Matrix,Z$4))</f>
        <v>0</v>
      </c>
      <c r="AA14" s="34">
        <f>IF($A14=0,0,VLOOKUP($A14,[0]!Matrix,AA$4))</f>
        <v>99</v>
      </c>
      <c r="AB14" s="34">
        <f>IF($A14=0,0,VLOOKUP($A14,[0]!Matrix,AB$4))</f>
        <v>0</v>
      </c>
      <c r="AC14" s="34">
        <f>IF($A14=0,0,VLOOKUP($A14,[0]!Matrix,AC$4))</f>
        <v>0</v>
      </c>
      <c r="AD14" s="34">
        <f>IF($A14=0,0,VLOOKUP($A14,[0]!Matrix,AD$4))</f>
        <v>0</v>
      </c>
      <c r="AE14" s="34">
        <f>IF($A14=0,0,VLOOKUP($A14,[0]!Matrix,AE$4))</f>
        <v>0</v>
      </c>
      <c r="AF14" s="34">
        <f>IF($A14=0,0,VLOOKUP($A14,[0]!Matrix,AF$4))</f>
        <v>0</v>
      </c>
      <c r="AG14" s="34">
        <f>IF($A14=0,0,VLOOKUP($A14,[0]!Matrix,AG$4))</f>
        <v>0</v>
      </c>
      <c r="AH14" s="34">
        <f>IF($A14=0,0,VLOOKUP($A14,[0]!Matrix,AH$4))</f>
        <v>0</v>
      </c>
      <c r="AI14" s="34">
        <f>IF($A14=0,0,VLOOKUP($A14,[0]!Matrix,AI$4))</f>
        <v>0</v>
      </c>
      <c r="AJ14" s="34">
        <f>IF($A14=0,0,VLOOKUP($A14,[0]!Matrix,AJ$4))</f>
        <v>0</v>
      </c>
      <c r="AK14" s="34">
        <f>IF($A14=0,0,VLOOKUP($A14,[0]!Matrix,AK$4))</f>
        <v>0</v>
      </c>
      <c r="AL14" s="34">
        <f>IF($A14=0,0,VLOOKUP($A14,[0]!Matrix,AL$4))</f>
        <v>0</v>
      </c>
      <c r="AM14" s="24"/>
      <c r="AN14" s="36"/>
      <c r="AO14" s="36">
        <f t="shared" si="2"/>
        <v>138</v>
      </c>
      <c r="AP14" s="36">
        <f t="shared" si="3"/>
        <v>0</v>
      </c>
      <c r="AQ14" s="36">
        <f t="shared" si="4"/>
        <v>0</v>
      </c>
      <c r="AR14" s="36">
        <f t="shared" si="5"/>
        <v>1.4850000000000001</v>
      </c>
      <c r="AS14" s="36">
        <f t="shared" si="6"/>
        <v>0</v>
      </c>
      <c r="AT14" s="36">
        <f t="shared" si="7"/>
        <v>0</v>
      </c>
      <c r="AU14" s="36">
        <f t="shared" si="8"/>
        <v>0</v>
      </c>
      <c r="AV14" s="36">
        <f t="shared" si="9"/>
        <v>0</v>
      </c>
      <c r="AW14" s="36">
        <f t="shared" si="10"/>
        <v>0</v>
      </c>
      <c r="AX14" s="36">
        <f t="shared" si="11"/>
        <v>0</v>
      </c>
      <c r="AY14" s="36">
        <f t="shared" si="12"/>
        <v>0</v>
      </c>
      <c r="AZ14" s="36">
        <f t="shared" si="13"/>
        <v>0</v>
      </c>
      <c r="BA14" s="36">
        <f t="shared" si="14"/>
        <v>0</v>
      </c>
      <c r="BB14" s="36">
        <f t="shared" si="15"/>
        <v>0</v>
      </c>
      <c r="BC14" s="36">
        <f t="shared" si="16"/>
        <v>0</v>
      </c>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row>
    <row r="15" spans="1:173" ht="14.25" customHeight="1">
      <c r="A15" s="59">
        <v>602</v>
      </c>
      <c r="B15" s="48" t="str">
        <f>IF($A15=0,"",VLOOKUP($A15,[0]!Matrix,2))</f>
        <v>Salt</v>
      </c>
      <c r="C15" s="57"/>
      <c r="D15" s="65">
        <v>5</v>
      </c>
      <c r="E15" s="65">
        <v>5</v>
      </c>
      <c r="F15" s="65">
        <v>5</v>
      </c>
      <c r="G15" s="38"/>
      <c r="H15" s="20" t="s">
        <v>60</v>
      </c>
      <c r="I15" s="23" t="s">
        <v>19</v>
      </c>
      <c r="J15" s="36">
        <f>SUM(AX6:AX35)</f>
        <v>1.2573000000000001</v>
      </c>
      <c r="K15" s="54"/>
      <c r="L15" s="36">
        <f>SUM('BR01'!AX40:AX69)</f>
        <v>1.1594</v>
      </c>
      <c r="M15" s="54"/>
      <c r="N15" s="36">
        <f>SUM(AX74:AX103)</f>
        <v>1.0614999999999999</v>
      </c>
      <c r="O15" s="20"/>
      <c r="P15" s="37"/>
      <c r="Q15" s="38"/>
      <c r="R15" s="38"/>
      <c r="S15" s="38"/>
      <c r="T15" s="36"/>
      <c r="U15" s="36"/>
      <c r="V15" s="36"/>
      <c r="W15" s="23">
        <v>10</v>
      </c>
      <c r="X15" s="34">
        <f>IF($A15=0,0,VLOOKUP($A15,[0]!Matrix,X$4))</f>
        <v>0</v>
      </c>
      <c r="Y15" s="34">
        <f>IF($A15=0,0,VLOOKUP($A15,[0]!Matrix,Y$4))</f>
        <v>0</v>
      </c>
      <c r="Z15" s="34">
        <f>IF($A15=0,0,VLOOKUP($A15,[0]!Matrix,Z$4))</f>
        <v>0</v>
      </c>
      <c r="AA15" s="34">
        <f>IF($A15=0,0,VLOOKUP($A15,[0]!Matrix,AA$4))</f>
        <v>0</v>
      </c>
      <c r="AB15" s="34">
        <f>IF($A15=0,0,VLOOKUP($A15,[0]!Matrix,AB$4))</f>
        <v>0</v>
      </c>
      <c r="AC15" s="34">
        <f>IF($A15=0,0,VLOOKUP($A15,[0]!Matrix,AC$4))</f>
        <v>0</v>
      </c>
      <c r="AD15" s="34">
        <f>IF($A15=0,0,VLOOKUP($A15,[0]!Matrix,AD$4))</f>
        <v>36</v>
      </c>
      <c r="AE15" s="34">
        <f>IF($A15=0,0,VLOOKUP($A15,[0]!Matrix,AE$4))</f>
        <v>57</v>
      </c>
      <c r="AF15" s="34">
        <f>IF($A15=0,0,VLOOKUP($A15,[0]!Matrix,AF$4))</f>
        <v>0</v>
      </c>
      <c r="AG15" s="34">
        <f>IF($A15=0,0,VLOOKUP($A15,[0]!Matrix,AG$4))</f>
        <v>0</v>
      </c>
      <c r="AH15" s="34">
        <f>IF($A15=0,0,VLOOKUP($A15,[0]!Matrix,AH$4))</f>
        <v>0</v>
      </c>
      <c r="AI15" s="34">
        <f>IF($A15=0,0,VLOOKUP($A15,[0]!Matrix,AI$4))</f>
        <v>0</v>
      </c>
      <c r="AJ15" s="34">
        <f>IF($A15=0,0,VLOOKUP($A15,[0]!Matrix,AJ$4))</f>
        <v>0</v>
      </c>
      <c r="AK15" s="34">
        <f>IF($A15=0,0,VLOOKUP($A15,[0]!Matrix,AK$4))</f>
        <v>0</v>
      </c>
      <c r="AL15" s="34">
        <f>IF($A15=0,0,VLOOKUP($A15,[0]!Matrix,AL$4))</f>
        <v>0</v>
      </c>
      <c r="AM15" s="24"/>
      <c r="AN15" s="36"/>
      <c r="AO15" s="36">
        <f t="shared" si="2"/>
        <v>0</v>
      </c>
      <c r="AP15" s="36">
        <f t="shared" si="3"/>
        <v>0</v>
      </c>
      <c r="AQ15" s="36">
        <f t="shared" si="4"/>
        <v>0</v>
      </c>
      <c r="AR15" s="36">
        <f t="shared" si="5"/>
        <v>0</v>
      </c>
      <c r="AS15" s="36">
        <f t="shared" si="6"/>
        <v>0</v>
      </c>
      <c r="AT15" s="36">
        <f t="shared" si="7"/>
        <v>0</v>
      </c>
      <c r="AU15" s="36">
        <f t="shared" si="8"/>
        <v>0.18</v>
      </c>
      <c r="AV15" s="36">
        <f t="shared" si="9"/>
        <v>0.28499999999999998</v>
      </c>
      <c r="AW15" s="36">
        <f t="shared" si="10"/>
        <v>0</v>
      </c>
      <c r="AX15" s="36">
        <f t="shared" si="11"/>
        <v>0</v>
      </c>
      <c r="AY15" s="36">
        <f t="shared" si="12"/>
        <v>0</v>
      </c>
      <c r="AZ15" s="36">
        <f t="shared" si="13"/>
        <v>0</v>
      </c>
      <c r="BA15" s="36">
        <f t="shared" si="14"/>
        <v>0</v>
      </c>
      <c r="BB15" s="36">
        <f t="shared" si="15"/>
        <v>0</v>
      </c>
      <c r="BC15" s="36">
        <f t="shared" si="16"/>
        <v>0</v>
      </c>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row>
    <row r="16" spans="1:173" ht="14.25" customHeight="1">
      <c r="A16" s="59">
        <v>604</v>
      </c>
      <c r="B16" s="48" t="str">
        <f>IF($A16=0,"",VLOOKUP($A16,[0]!Matrix,2))</f>
        <v>Monocalcium phosphate</v>
      </c>
      <c r="C16" s="57"/>
      <c r="D16" s="65">
        <v>14</v>
      </c>
      <c r="E16" s="65">
        <v>13</v>
      </c>
      <c r="F16" s="65">
        <v>12</v>
      </c>
      <c r="G16" s="38"/>
      <c r="H16" s="20" t="s">
        <v>61</v>
      </c>
      <c r="I16" s="23" t="s">
        <v>19</v>
      </c>
      <c r="J16" s="36">
        <f>SUM(AY6:AY35)</f>
        <v>0.59565000000000001</v>
      </c>
      <c r="K16" s="36"/>
      <c r="L16" s="36">
        <f>SUM('BR01'!AY40:AY69)</f>
        <v>0.53564999999999996</v>
      </c>
      <c r="M16" s="36"/>
      <c r="N16" s="36">
        <f>SUM(AY74:AY103)</f>
        <v>0.47565000000000002</v>
      </c>
      <c r="O16" s="39"/>
      <c r="P16" s="37"/>
      <c r="Q16" s="38"/>
      <c r="R16" s="38"/>
      <c r="S16" s="38"/>
      <c r="T16" s="36"/>
      <c r="U16" s="36"/>
      <c r="V16" s="36"/>
      <c r="W16" s="23">
        <v>11</v>
      </c>
      <c r="X16" s="34">
        <f>IF($A16=0,0,VLOOKUP($A16,[0]!Matrix,X$4))</f>
        <v>0</v>
      </c>
      <c r="Y16" s="34">
        <f>IF($A16=0,0,VLOOKUP($A16,[0]!Matrix,Y$4))</f>
        <v>0</v>
      </c>
      <c r="Z16" s="34">
        <f>IF($A16=0,0,VLOOKUP($A16,[0]!Matrix,Z$4))</f>
        <v>0</v>
      </c>
      <c r="AA16" s="34">
        <f>IF($A16=0,0,VLOOKUP($A16,[0]!Matrix,AA$4))</f>
        <v>0</v>
      </c>
      <c r="AB16" s="34">
        <f>IF($A16=0,0,VLOOKUP($A16,[0]!Matrix,AB$4))</f>
        <v>17.5</v>
      </c>
      <c r="AC16" s="34">
        <f>IF($A16=0,0,VLOOKUP($A16,[0]!Matrix,AC$4))</f>
        <v>18.78</v>
      </c>
      <c r="AD16" s="34">
        <f>IF($A16=0,0,VLOOKUP($A16,[0]!Matrix,AD$4))</f>
        <v>0.1</v>
      </c>
      <c r="AE16" s="34">
        <f>IF($A16=0,0,VLOOKUP($A16,[0]!Matrix,AE$4))</f>
        <v>0.15</v>
      </c>
      <c r="AF16" s="34">
        <f>IF($A16=0,0,VLOOKUP($A16,[0]!Matrix,AF$4))</f>
        <v>0.15</v>
      </c>
      <c r="AG16" s="34">
        <f>IF($A16=0,0,VLOOKUP($A16,[0]!Matrix,AG$4))</f>
        <v>0</v>
      </c>
      <c r="AH16" s="34">
        <f>IF($A16=0,0,VLOOKUP($A16,[0]!Matrix,AH$4))</f>
        <v>0</v>
      </c>
      <c r="AI16" s="34">
        <f>IF($A16=0,0,VLOOKUP($A16,[0]!Matrix,AI$4))</f>
        <v>0</v>
      </c>
      <c r="AJ16" s="34">
        <f>IF($A16=0,0,VLOOKUP($A16,[0]!Matrix,AJ$4))</f>
        <v>0</v>
      </c>
      <c r="AK16" s="34">
        <f>IF($A16=0,0,VLOOKUP($A16,[0]!Matrix,AK$4))</f>
        <v>0</v>
      </c>
      <c r="AL16" s="34">
        <f>IF($A16=0,0,VLOOKUP($A16,[0]!Matrix,AL$4))</f>
        <v>0</v>
      </c>
      <c r="AM16" s="24"/>
      <c r="AN16" s="36"/>
      <c r="AO16" s="36">
        <f t="shared" si="2"/>
        <v>0</v>
      </c>
      <c r="AP16" s="36">
        <f t="shared" si="3"/>
        <v>0</v>
      </c>
      <c r="AQ16" s="36">
        <f t="shared" si="4"/>
        <v>0</v>
      </c>
      <c r="AR16" s="36">
        <f t="shared" si="5"/>
        <v>0</v>
      </c>
      <c r="AS16" s="36">
        <f t="shared" si="6"/>
        <v>0.245</v>
      </c>
      <c r="AT16" s="36">
        <f t="shared" si="7"/>
        <v>0.26292000000000004</v>
      </c>
      <c r="AU16" s="36">
        <f t="shared" si="8"/>
        <v>1.4000000000000002E-3</v>
      </c>
      <c r="AV16" s="36">
        <f t="shared" si="9"/>
        <v>2.1000000000000003E-3</v>
      </c>
      <c r="AW16" s="36">
        <f t="shared" si="10"/>
        <v>2.1000000000000003E-3</v>
      </c>
      <c r="AX16" s="36">
        <f t="shared" si="11"/>
        <v>0</v>
      </c>
      <c r="AY16" s="36">
        <f t="shared" si="12"/>
        <v>0</v>
      </c>
      <c r="AZ16" s="36">
        <f t="shared" si="13"/>
        <v>0</v>
      </c>
      <c r="BA16" s="36">
        <f t="shared" si="14"/>
        <v>0</v>
      </c>
      <c r="BB16" s="36">
        <f t="shared" si="15"/>
        <v>0</v>
      </c>
      <c r="BC16" s="36">
        <f t="shared" si="16"/>
        <v>0</v>
      </c>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4"/>
      <c r="FC16" s="24"/>
      <c r="FD16" s="24"/>
      <c r="FE16" s="24"/>
      <c r="FF16" s="24"/>
      <c r="FG16" s="24"/>
      <c r="FH16" s="24"/>
      <c r="FI16" s="24"/>
      <c r="FJ16" s="24"/>
      <c r="FK16" s="24"/>
      <c r="FL16" s="24"/>
      <c r="FM16" s="24"/>
      <c r="FN16" s="24"/>
      <c r="FO16" s="24"/>
      <c r="FP16" s="24"/>
      <c r="FQ16" s="24"/>
    </row>
    <row r="17" spans="1:173" ht="14.25" customHeight="1">
      <c r="A17" s="59">
        <v>610</v>
      </c>
      <c r="B17" s="49" t="str">
        <f>IF($A17=0,"",VLOOKUP($A17,[0]!Matrix,2))</f>
        <v>Calcium carbonate</v>
      </c>
      <c r="C17" s="57"/>
      <c r="D17" s="65">
        <v>9</v>
      </c>
      <c r="E17" s="65">
        <v>8.5</v>
      </c>
      <c r="F17" s="65">
        <v>8</v>
      </c>
      <c r="G17" s="38"/>
      <c r="H17" s="20" t="s">
        <v>62</v>
      </c>
      <c r="I17" s="23" t="s">
        <v>19</v>
      </c>
      <c r="J17" s="36">
        <f>SUM(AZ6:AZ35)</f>
        <v>0.93874999999999997</v>
      </c>
      <c r="K17" s="36"/>
      <c r="L17" s="36">
        <f>SUM('BR01'!AZ40:AZ69)</f>
        <v>0.86924999999999997</v>
      </c>
      <c r="M17" s="36"/>
      <c r="N17" s="36">
        <f>SUM(AZ74:AZ103)</f>
        <v>0.79974999999999996</v>
      </c>
      <c r="O17" s="20"/>
      <c r="P17" s="37"/>
      <c r="Q17" s="38"/>
      <c r="R17" s="38"/>
      <c r="S17" s="38"/>
      <c r="T17" s="36"/>
      <c r="U17" s="36"/>
      <c r="V17" s="36"/>
      <c r="W17" s="23">
        <v>12</v>
      </c>
      <c r="X17" s="34">
        <f>IF($A17=0,0,VLOOKUP($A17,[0]!Matrix,X$4))</f>
        <v>0</v>
      </c>
      <c r="Y17" s="34">
        <f>IF($A17=0,0,VLOOKUP($A17,[0]!Matrix,Y$4))</f>
        <v>0</v>
      </c>
      <c r="Z17" s="34">
        <f>IF($A17=0,0,VLOOKUP($A17,[0]!Matrix,Z$4))</f>
        <v>0</v>
      </c>
      <c r="AA17" s="34">
        <f>IF($A17=0,0,VLOOKUP($A17,[0]!Matrix,AA$4))</f>
        <v>0</v>
      </c>
      <c r="AB17" s="34">
        <f>IF($A17=0,0,VLOOKUP($A17,[0]!Matrix,AB$4))</f>
        <v>38.299999999999997</v>
      </c>
      <c r="AC17" s="34">
        <f>IF($A17=0,0,VLOOKUP($A17,[0]!Matrix,AC$4))</f>
        <v>0.01</v>
      </c>
      <c r="AD17" s="34">
        <f>IF($A17=0,0,VLOOKUP($A17,[0]!Matrix,AD$4))</f>
        <v>7.0000000000000007E-2</v>
      </c>
      <c r="AE17" s="34">
        <f>IF($A17=0,0,VLOOKUP($A17,[0]!Matrix,AE$4))</f>
        <v>0.02</v>
      </c>
      <c r="AF17" s="34">
        <f>IF($A17=0,0,VLOOKUP($A17,[0]!Matrix,AF$4))</f>
        <v>7.0000000000000007E-2</v>
      </c>
      <c r="AG17" s="34">
        <f>IF($A17=0,0,VLOOKUP($A17,[0]!Matrix,AG$4))</f>
        <v>0</v>
      </c>
      <c r="AH17" s="34">
        <f>IF($A17=0,0,VLOOKUP($A17,[0]!Matrix,AH$4))</f>
        <v>0</v>
      </c>
      <c r="AI17" s="34">
        <f>IF($A17=0,0,VLOOKUP($A17,[0]!Matrix,AI$4))</f>
        <v>0</v>
      </c>
      <c r="AJ17" s="34">
        <f>IF($A17=0,0,VLOOKUP($A17,[0]!Matrix,AJ$4))</f>
        <v>0</v>
      </c>
      <c r="AK17" s="34">
        <f>IF($A17=0,0,VLOOKUP($A17,[0]!Matrix,AK$4))</f>
        <v>0</v>
      </c>
      <c r="AL17" s="34">
        <f>IF($A17=0,0,VLOOKUP($A17,[0]!Matrix,AL$4))</f>
        <v>0</v>
      </c>
      <c r="AM17" s="24"/>
      <c r="AN17" s="36"/>
      <c r="AO17" s="36">
        <f t="shared" si="2"/>
        <v>0</v>
      </c>
      <c r="AP17" s="36">
        <f t="shared" si="3"/>
        <v>0</v>
      </c>
      <c r="AQ17" s="36">
        <f t="shared" si="4"/>
        <v>0</v>
      </c>
      <c r="AR17" s="36">
        <f t="shared" si="5"/>
        <v>0</v>
      </c>
      <c r="AS17" s="36">
        <f t="shared" si="6"/>
        <v>0.34470000000000001</v>
      </c>
      <c r="AT17" s="36">
        <f t="shared" si="7"/>
        <v>8.9999999999999992E-5</v>
      </c>
      <c r="AU17" s="36">
        <f t="shared" si="8"/>
        <v>6.3000000000000013E-4</v>
      </c>
      <c r="AV17" s="36">
        <f t="shared" si="9"/>
        <v>1.7999999999999998E-4</v>
      </c>
      <c r="AW17" s="36">
        <f t="shared" si="10"/>
        <v>6.3000000000000013E-4</v>
      </c>
      <c r="AX17" s="36">
        <f t="shared" si="11"/>
        <v>0</v>
      </c>
      <c r="AY17" s="36">
        <f t="shared" si="12"/>
        <v>0</v>
      </c>
      <c r="AZ17" s="36">
        <f t="shared" si="13"/>
        <v>0</v>
      </c>
      <c r="BA17" s="36">
        <f t="shared" si="14"/>
        <v>0</v>
      </c>
      <c r="BB17" s="36">
        <f t="shared" si="15"/>
        <v>0</v>
      </c>
      <c r="BC17" s="36">
        <f t="shared" si="16"/>
        <v>0</v>
      </c>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row>
    <row r="18" spans="1:173" ht="14.25" customHeight="1">
      <c r="A18" s="61">
        <v>620</v>
      </c>
      <c r="B18" s="49" t="str">
        <f>IF($A18=0,"",VLOOKUP($A18,[0]!Matrix,2))</f>
        <v>L-Lysine HCl</v>
      </c>
      <c r="C18" s="57"/>
      <c r="D18" s="65">
        <v>3</v>
      </c>
      <c r="E18" s="65">
        <v>2.5</v>
      </c>
      <c r="F18" s="65">
        <v>2</v>
      </c>
      <c r="G18" s="38"/>
      <c r="H18" s="20" t="s">
        <v>63</v>
      </c>
      <c r="I18" s="23" t="s">
        <v>19</v>
      </c>
      <c r="J18" s="36">
        <f>SUM(BA6:BA35)</f>
        <v>0.87179999999999991</v>
      </c>
      <c r="K18" s="36"/>
      <c r="L18" s="36">
        <f>SUM('BR01'!BA40:BA69)</f>
        <v>0.81430000000000002</v>
      </c>
      <c r="M18" s="36"/>
      <c r="N18" s="36">
        <f>SUM(BA74:BA103)</f>
        <v>0.75680000000000003</v>
      </c>
      <c r="O18" s="20"/>
      <c r="P18" s="37"/>
      <c r="Q18" s="38"/>
      <c r="R18" s="38"/>
      <c r="S18" s="38"/>
      <c r="T18" s="36"/>
      <c r="U18" s="36"/>
      <c r="V18" s="36"/>
      <c r="W18" s="23">
        <v>13</v>
      </c>
      <c r="X18" s="34">
        <f>IF($A18=0,0,VLOOKUP($A18,[0]!Matrix,X$4))</f>
        <v>3346</v>
      </c>
      <c r="Y18" s="34">
        <f>IF($A18=0,0,VLOOKUP($A18,[0]!Matrix,Y$4))</f>
        <v>95.4</v>
      </c>
      <c r="Z18" s="34">
        <f>IF($A18=0,0,VLOOKUP($A18,[0]!Matrix,Z$4))</f>
        <v>0</v>
      </c>
      <c r="AA18" s="34">
        <f>IF($A18=0,0,VLOOKUP($A18,[0]!Matrix,AA$4))</f>
        <v>0</v>
      </c>
      <c r="AB18" s="34">
        <f>IF($A18=0,0,VLOOKUP($A18,[0]!Matrix,AB$4))</f>
        <v>0</v>
      </c>
      <c r="AC18" s="34">
        <f>IF($A18=0,0,VLOOKUP($A18,[0]!Matrix,AC$4))</f>
        <v>0</v>
      </c>
      <c r="AD18" s="34">
        <f>IF($A18=0,0,VLOOKUP($A18,[0]!Matrix,AD$4))</f>
        <v>0</v>
      </c>
      <c r="AE18" s="34">
        <f>IF($A18=0,0,VLOOKUP($A18,[0]!Matrix,AE$4))</f>
        <v>19.5</v>
      </c>
      <c r="AF18" s="34">
        <f>IF($A18=0,0,VLOOKUP($A18,[0]!Matrix,AF$4))</f>
        <v>0</v>
      </c>
      <c r="AG18" s="34">
        <f>IF($A18=0,0,VLOOKUP($A18,[0]!Matrix,AG$4))</f>
        <v>79.8</v>
      </c>
      <c r="AH18" s="34">
        <f>IF($A18=0,0,VLOOKUP($A18,[0]!Matrix,AH$4))</f>
        <v>0</v>
      </c>
      <c r="AI18" s="34">
        <f>IF($A18=0,0,VLOOKUP($A18,[0]!Matrix,AI$4))</f>
        <v>0</v>
      </c>
      <c r="AJ18" s="34">
        <f>IF($A18=0,0,VLOOKUP($A18,[0]!Matrix,AJ$4))</f>
        <v>0</v>
      </c>
      <c r="AK18" s="34">
        <f>IF($A18=0,0,VLOOKUP($A18,[0]!Matrix,AK$4))</f>
        <v>0</v>
      </c>
      <c r="AL18" s="34">
        <f>IF($A18=0,0,VLOOKUP($A18,[0]!Matrix,AL$4))</f>
        <v>0</v>
      </c>
      <c r="AM18" s="24"/>
      <c r="AN18" s="36"/>
      <c r="AO18" s="36">
        <f t="shared" si="2"/>
        <v>10.038</v>
      </c>
      <c r="AP18" s="36">
        <f t="shared" si="3"/>
        <v>0.28620000000000007</v>
      </c>
      <c r="AQ18" s="36">
        <f t="shared" si="4"/>
        <v>0</v>
      </c>
      <c r="AR18" s="36">
        <f t="shared" si="5"/>
        <v>0</v>
      </c>
      <c r="AS18" s="36">
        <f t="shared" si="6"/>
        <v>0</v>
      </c>
      <c r="AT18" s="36">
        <f t="shared" si="7"/>
        <v>0</v>
      </c>
      <c r="AU18" s="36">
        <f t="shared" si="8"/>
        <v>0</v>
      </c>
      <c r="AV18" s="36">
        <f t="shared" si="9"/>
        <v>5.8500000000000003E-2</v>
      </c>
      <c r="AW18" s="36">
        <f t="shared" si="10"/>
        <v>0</v>
      </c>
      <c r="AX18" s="36">
        <f t="shared" si="11"/>
        <v>0.23939999999999997</v>
      </c>
      <c r="AY18" s="36">
        <f t="shared" si="12"/>
        <v>0</v>
      </c>
      <c r="AZ18" s="36">
        <f t="shared" si="13"/>
        <v>0</v>
      </c>
      <c r="BA18" s="36">
        <f t="shared" si="14"/>
        <v>0</v>
      </c>
      <c r="BB18" s="36">
        <f t="shared" si="15"/>
        <v>0</v>
      </c>
      <c r="BC18" s="36">
        <f t="shared" si="16"/>
        <v>0</v>
      </c>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row>
    <row r="19" spans="1:173" ht="14.25" customHeight="1">
      <c r="A19" s="59">
        <v>622</v>
      </c>
      <c r="B19" s="49" t="str">
        <f>IF($A19=0,"",VLOOKUP($A19,[0]!Matrix,2))</f>
        <v>DL-Methionine</v>
      </c>
      <c r="C19" s="57"/>
      <c r="D19" s="65">
        <v>2.75</v>
      </c>
      <c r="E19" s="65">
        <v>2.25</v>
      </c>
      <c r="F19" s="65">
        <v>1.75</v>
      </c>
      <c r="G19" s="38"/>
      <c r="H19" s="20" t="s">
        <v>64</v>
      </c>
      <c r="I19" s="23" t="s">
        <v>19</v>
      </c>
      <c r="J19" s="36">
        <f>SUM(BB6:BB35)</f>
        <v>0.213225</v>
      </c>
      <c r="K19" s="36"/>
      <c r="L19" s="36">
        <f>SUM('BR01'!BB40:BB69)</f>
        <v>0.20172500000000004</v>
      </c>
      <c r="M19" s="36"/>
      <c r="N19" s="36">
        <f>SUM(BB74:BB103)</f>
        <v>0.19022500000000003</v>
      </c>
      <c r="P19" s="37"/>
      <c r="Q19" s="38"/>
      <c r="R19" s="38"/>
      <c r="S19" s="38"/>
      <c r="T19" s="36"/>
      <c r="U19" s="36"/>
      <c r="V19" s="36"/>
      <c r="W19" s="23">
        <v>14</v>
      </c>
      <c r="X19" s="34">
        <f>IF($A19=0,0,VLOOKUP($A19,[0]!Matrix,X$4))</f>
        <v>4637</v>
      </c>
      <c r="Y19" s="34">
        <f>IF($A19=0,0,VLOOKUP($A19,[0]!Matrix,Y$4))</f>
        <v>58.4</v>
      </c>
      <c r="Z19" s="34">
        <f>IF($A19=0,0,VLOOKUP($A19,[0]!Matrix,Z$4))</f>
        <v>0</v>
      </c>
      <c r="AA19" s="34">
        <f>IF($A19=0,0,VLOOKUP($A19,[0]!Matrix,AA$4))</f>
        <v>0</v>
      </c>
      <c r="AB19" s="34">
        <f>IF($A19=0,0,VLOOKUP($A19,[0]!Matrix,AB$4))</f>
        <v>0</v>
      </c>
      <c r="AC19" s="34">
        <f>IF($A19=0,0,VLOOKUP($A19,[0]!Matrix,AC$4))</f>
        <v>0</v>
      </c>
      <c r="AD19" s="34">
        <f>IF($A19=0,0,VLOOKUP($A19,[0]!Matrix,AD$4))</f>
        <v>0</v>
      </c>
      <c r="AE19" s="34">
        <f>IF($A19=0,0,VLOOKUP($A19,[0]!Matrix,AE$4))</f>
        <v>0</v>
      </c>
      <c r="AF19" s="34">
        <f>IF($A19=0,0,VLOOKUP($A19,[0]!Matrix,AF$4))</f>
        <v>0</v>
      </c>
      <c r="AG19" s="34">
        <f>IF($A19=0,0,VLOOKUP($A19,[0]!Matrix,AG$4))</f>
        <v>0</v>
      </c>
      <c r="AH19" s="34">
        <f>IF($A19=0,0,VLOOKUP($A19,[0]!Matrix,AH$4))</f>
        <v>99</v>
      </c>
      <c r="AI19" s="34">
        <f>IF($A19=0,0,VLOOKUP($A19,[0]!Matrix,AI$4))</f>
        <v>99</v>
      </c>
      <c r="AJ19" s="34">
        <f>IF($A19=0,0,VLOOKUP($A19,[0]!Matrix,AJ$4))</f>
        <v>0</v>
      </c>
      <c r="AK19" s="34">
        <f>IF($A19=0,0,VLOOKUP($A19,[0]!Matrix,AK$4))</f>
        <v>0</v>
      </c>
      <c r="AL19" s="34">
        <f>IF($A19=0,0,VLOOKUP($A19,[0]!Matrix,AL$4))</f>
        <v>0</v>
      </c>
      <c r="AM19" s="24"/>
      <c r="AN19" s="36"/>
      <c r="AO19" s="36">
        <f t="shared" si="2"/>
        <v>12.751749999999999</v>
      </c>
      <c r="AP19" s="36">
        <f t="shared" si="3"/>
        <v>0.16059999999999999</v>
      </c>
      <c r="AQ19" s="36">
        <f t="shared" si="4"/>
        <v>0</v>
      </c>
      <c r="AR19" s="36">
        <f t="shared" si="5"/>
        <v>0</v>
      </c>
      <c r="AS19" s="36">
        <f t="shared" si="6"/>
        <v>0</v>
      </c>
      <c r="AT19" s="36">
        <f t="shared" si="7"/>
        <v>0</v>
      </c>
      <c r="AU19" s="36">
        <f t="shared" si="8"/>
        <v>0</v>
      </c>
      <c r="AV19" s="36">
        <f t="shared" si="9"/>
        <v>0</v>
      </c>
      <c r="AW19" s="36">
        <f t="shared" si="10"/>
        <v>0</v>
      </c>
      <c r="AX19" s="36">
        <f t="shared" si="11"/>
        <v>0</v>
      </c>
      <c r="AY19" s="36">
        <f t="shared" si="12"/>
        <v>0.27224999999999999</v>
      </c>
      <c r="AZ19" s="36">
        <f t="shared" si="13"/>
        <v>0.27224999999999999</v>
      </c>
      <c r="BA19" s="36">
        <f t="shared" si="14"/>
        <v>0</v>
      </c>
      <c r="BB19" s="36">
        <f t="shared" si="15"/>
        <v>0</v>
      </c>
      <c r="BC19" s="36">
        <f t="shared" si="16"/>
        <v>0</v>
      </c>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row>
    <row r="20" spans="1:173" ht="14.25" customHeight="1">
      <c r="A20" s="59">
        <v>624</v>
      </c>
      <c r="B20" s="49" t="str">
        <f>IF($A20=0,"",VLOOKUP($A20,[0]!Matrix,2))</f>
        <v>L-Threonine</v>
      </c>
      <c r="C20" s="57"/>
      <c r="D20" s="65">
        <v>1.5</v>
      </c>
      <c r="E20" s="65">
        <v>1.25</v>
      </c>
      <c r="F20" s="65">
        <v>1</v>
      </c>
      <c r="G20" s="38"/>
      <c r="H20" s="20" t="s">
        <v>28</v>
      </c>
      <c r="I20" s="23" t="s">
        <v>26</v>
      </c>
      <c r="J20" s="40">
        <f>SUM(BC6:BC35)</f>
        <v>1752.42</v>
      </c>
      <c r="K20" s="40"/>
      <c r="L20" s="40">
        <f>SUM('BR01'!BC40:BC69)</f>
        <v>1515.6200000000001</v>
      </c>
      <c r="M20" s="40"/>
      <c r="N20" s="40">
        <f>SUM(BC74:BC103)</f>
        <v>1278.82</v>
      </c>
      <c r="P20" s="37"/>
      <c r="Q20" s="38"/>
      <c r="R20" s="38"/>
      <c r="S20" s="38"/>
      <c r="T20" s="36"/>
      <c r="U20" s="36"/>
      <c r="V20" s="36"/>
      <c r="W20" s="23">
        <v>15</v>
      </c>
      <c r="X20" s="34">
        <f>IF($A20=0,0,VLOOKUP($A20,[0]!Matrix,X$4))</f>
        <v>3011</v>
      </c>
      <c r="Y20" s="34">
        <f>IF($A20=0,0,VLOOKUP($A20,[0]!Matrix,Y$4))</f>
        <v>73.099999999999994</v>
      </c>
      <c r="Z20" s="34">
        <f>IF($A20=0,0,VLOOKUP($A20,[0]!Matrix,Z$4))</f>
        <v>0</v>
      </c>
      <c r="AA20" s="34">
        <f>IF($A20=0,0,VLOOKUP($A20,[0]!Matrix,AA$4))</f>
        <v>0</v>
      </c>
      <c r="AB20" s="34">
        <f>IF($A20=0,0,VLOOKUP($A20,[0]!Matrix,AB$4))</f>
        <v>0</v>
      </c>
      <c r="AC20" s="34">
        <f>IF($A20=0,0,VLOOKUP($A20,[0]!Matrix,AC$4))</f>
        <v>0</v>
      </c>
      <c r="AD20" s="34">
        <f>IF($A20=0,0,VLOOKUP($A20,[0]!Matrix,AD$4))</f>
        <v>0</v>
      </c>
      <c r="AE20" s="34">
        <f>IF($A20=0,0,VLOOKUP($A20,[0]!Matrix,AE$4))</f>
        <v>0</v>
      </c>
      <c r="AF20" s="34">
        <f>IF($A20=0,0,VLOOKUP($A20,[0]!Matrix,AF$4))</f>
        <v>0</v>
      </c>
      <c r="AG20" s="34">
        <f>IF($A20=0,0,VLOOKUP($A20,[0]!Matrix,AG$4))</f>
        <v>0</v>
      </c>
      <c r="AH20" s="34">
        <f>IF($A20=0,0,VLOOKUP($A20,[0]!Matrix,AH$4))</f>
        <v>0</v>
      </c>
      <c r="AI20" s="34">
        <f>IF($A20=0,0,VLOOKUP($A20,[0]!Matrix,AI$4))</f>
        <v>0</v>
      </c>
      <c r="AJ20" s="34">
        <f>IF($A20=0,0,VLOOKUP($A20,[0]!Matrix,AJ$4))</f>
        <v>99</v>
      </c>
      <c r="AK20" s="34">
        <f>IF($A20=0,0,VLOOKUP($A20,[0]!Matrix,AK$4))</f>
        <v>0</v>
      </c>
      <c r="AL20" s="34">
        <f>IF($A20=0,0,VLOOKUP($A20,[0]!Matrix,AL$4))</f>
        <v>0</v>
      </c>
      <c r="AM20" s="24"/>
      <c r="AN20" s="36"/>
      <c r="AO20" s="36">
        <f t="shared" si="2"/>
        <v>4.5164999999999997</v>
      </c>
      <c r="AP20" s="36">
        <f t="shared" si="3"/>
        <v>0.10965</v>
      </c>
      <c r="AQ20" s="36">
        <f t="shared" si="4"/>
        <v>0</v>
      </c>
      <c r="AR20" s="36">
        <f t="shared" si="5"/>
        <v>0</v>
      </c>
      <c r="AS20" s="36">
        <f t="shared" si="6"/>
        <v>0</v>
      </c>
      <c r="AT20" s="36">
        <f t="shared" si="7"/>
        <v>0</v>
      </c>
      <c r="AU20" s="36">
        <f t="shared" si="8"/>
        <v>0</v>
      </c>
      <c r="AV20" s="36">
        <f t="shared" si="9"/>
        <v>0</v>
      </c>
      <c r="AW20" s="36">
        <f t="shared" si="10"/>
        <v>0</v>
      </c>
      <c r="AX20" s="36">
        <f t="shared" si="11"/>
        <v>0</v>
      </c>
      <c r="AY20" s="36">
        <f t="shared" si="12"/>
        <v>0</v>
      </c>
      <c r="AZ20" s="36">
        <f t="shared" si="13"/>
        <v>0</v>
      </c>
      <c r="BA20" s="36">
        <f t="shared" si="14"/>
        <v>0.14849999999999999</v>
      </c>
      <c r="BB20" s="36">
        <f t="shared" si="15"/>
        <v>0</v>
      </c>
      <c r="BC20" s="36">
        <f t="shared" si="16"/>
        <v>0</v>
      </c>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row>
    <row r="21" spans="1:173" ht="14.25" customHeight="1">
      <c r="A21" s="59">
        <v>626</v>
      </c>
      <c r="B21" s="48" t="str">
        <f>IF($A21=0,"",VLOOKUP($A21,[0]!Matrix,2))</f>
        <v>L-Tryptophan</v>
      </c>
      <c r="C21" s="57"/>
      <c r="D21" s="65">
        <v>0.25</v>
      </c>
      <c r="E21" s="65">
        <v>0.25</v>
      </c>
      <c r="F21" s="65">
        <v>0.25</v>
      </c>
      <c r="G21" s="38"/>
      <c r="I21" s="23"/>
      <c r="J21" s="40"/>
      <c r="K21" s="40"/>
      <c r="L21" s="40"/>
      <c r="M21" s="40"/>
      <c r="N21" s="40"/>
      <c r="P21" s="37"/>
      <c r="Q21" s="38"/>
      <c r="R21" s="38"/>
      <c r="S21" s="38"/>
      <c r="T21" s="36"/>
      <c r="U21" s="36"/>
      <c r="V21" s="36"/>
      <c r="W21" s="23">
        <v>16</v>
      </c>
      <c r="X21" s="34">
        <f>IF($A21=0,0,VLOOKUP($A21,[0]!Matrix,X$4))</f>
        <v>5186</v>
      </c>
      <c r="Y21" s="34">
        <f>IF($A21=0,0,VLOOKUP($A21,[0]!Matrix,Y$4))</f>
        <v>85.3</v>
      </c>
      <c r="Z21" s="34">
        <f>IF($A21=0,0,VLOOKUP($A21,[0]!Matrix,Z$4))</f>
        <v>0</v>
      </c>
      <c r="AA21" s="34">
        <f>IF($A21=0,0,VLOOKUP($A21,[0]!Matrix,AA$4))</f>
        <v>0</v>
      </c>
      <c r="AB21" s="34">
        <f>IF($A21=0,0,VLOOKUP($A21,[0]!Matrix,AB$4))</f>
        <v>0</v>
      </c>
      <c r="AC21" s="34">
        <f>IF($A21=0,0,VLOOKUP($A21,[0]!Matrix,AC$4))</f>
        <v>0</v>
      </c>
      <c r="AD21" s="34">
        <f>IF($A21=0,0,VLOOKUP($A21,[0]!Matrix,AD$4))</f>
        <v>0</v>
      </c>
      <c r="AE21" s="34">
        <f>IF($A21=0,0,VLOOKUP($A21,[0]!Matrix,AE$4))</f>
        <v>0</v>
      </c>
      <c r="AF21" s="34">
        <f>IF($A21=0,0,VLOOKUP($A21,[0]!Matrix,AF$4))</f>
        <v>0</v>
      </c>
      <c r="AG21" s="34">
        <f>IF($A21=0,0,VLOOKUP($A21,[0]!Matrix,AG$4))</f>
        <v>0</v>
      </c>
      <c r="AH21" s="34">
        <f>IF($A21=0,0,VLOOKUP($A21,[0]!Matrix,AH$4))</f>
        <v>0</v>
      </c>
      <c r="AI21" s="34">
        <f>IF($A21=0,0,VLOOKUP($A21,[0]!Matrix,AI$4))</f>
        <v>0</v>
      </c>
      <c r="AJ21" s="34">
        <f>IF($A21=0,0,VLOOKUP($A21,[0]!Matrix,AJ$4))</f>
        <v>0</v>
      </c>
      <c r="AK21" s="34">
        <f>IF($A21=0,0,VLOOKUP($A21,[0]!Matrix,AK$4))</f>
        <v>98.5</v>
      </c>
      <c r="AL21" s="34">
        <f>IF($A21=0,0,VLOOKUP($A21,[0]!Matrix,AL$4))</f>
        <v>0</v>
      </c>
      <c r="AM21" s="24"/>
      <c r="AN21" s="36"/>
      <c r="AO21" s="36">
        <f t="shared" si="2"/>
        <v>1.2965</v>
      </c>
      <c r="AP21" s="36">
        <f t="shared" si="3"/>
        <v>2.1325E-2</v>
      </c>
      <c r="AQ21" s="36">
        <f t="shared" si="4"/>
        <v>0</v>
      </c>
      <c r="AR21" s="36">
        <f t="shared" si="5"/>
        <v>0</v>
      </c>
      <c r="AS21" s="36">
        <f t="shared" si="6"/>
        <v>0</v>
      </c>
      <c r="AT21" s="36">
        <f t="shared" si="7"/>
        <v>0</v>
      </c>
      <c r="AU21" s="36">
        <f t="shared" si="8"/>
        <v>0</v>
      </c>
      <c r="AV21" s="36">
        <f t="shared" si="9"/>
        <v>0</v>
      </c>
      <c r="AW21" s="36">
        <f t="shared" si="10"/>
        <v>0</v>
      </c>
      <c r="AX21" s="36">
        <f t="shared" si="11"/>
        <v>0</v>
      </c>
      <c r="AY21" s="36">
        <f t="shared" si="12"/>
        <v>0</v>
      </c>
      <c r="AZ21" s="36">
        <f t="shared" si="13"/>
        <v>0</v>
      </c>
      <c r="BA21" s="36">
        <f t="shared" si="14"/>
        <v>0</v>
      </c>
      <c r="BB21" s="36">
        <f t="shared" si="15"/>
        <v>2.4625000000000001E-2</v>
      </c>
      <c r="BC21" s="36">
        <f t="shared" si="16"/>
        <v>0</v>
      </c>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c r="ED21" s="24"/>
      <c r="EE21" s="24"/>
      <c r="EF21" s="24"/>
      <c r="EG21" s="24"/>
      <c r="EH21" s="24"/>
      <c r="EI21" s="24"/>
      <c r="EJ21" s="24"/>
      <c r="EK21" s="24"/>
      <c r="EL21" s="24"/>
      <c r="EM21" s="24"/>
      <c r="EN21" s="24"/>
      <c r="EO21" s="24"/>
      <c r="EP21" s="24"/>
      <c r="EQ21" s="24"/>
      <c r="ER21" s="24"/>
      <c r="ES21" s="24"/>
      <c r="ET21" s="24"/>
      <c r="EU21" s="24"/>
      <c r="EV21" s="24"/>
      <c r="EW21" s="24"/>
      <c r="EX21" s="24"/>
      <c r="EY21" s="24"/>
      <c r="EZ21" s="24"/>
      <c r="FA21" s="24"/>
      <c r="FB21" s="24"/>
      <c r="FC21" s="24"/>
      <c r="FD21" s="24"/>
      <c r="FE21" s="24"/>
      <c r="FF21" s="24"/>
      <c r="FG21" s="24"/>
      <c r="FH21" s="24"/>
      <c r="FI21" s="24"/>
      <c r="FJ21" s="24"/>
      <c r="FK21" s="24"/>
      <c r="FL21" s="24"/>
      <c r="FM21" s="24"/>
      <c r="FN21" s="24"/>
      <c r="FO21" s="24"/>
      <c r="FP21" s="24"/>
      <c r="FQ21" s="24"/>
    </row>
    <row r="22" spans="1:173" ht="14.25" customHeight="1">
      <c r="A22" s="59">
        <v>640</v>
      </c>
      <c r="B22" s="49" t="str">
        <f>IF($A22=0,"",VLOOKUP($A22,[0]!Matrix,2))</f>
        <v>Vitamin premix</v>
      </c>
      <c r="C22" s="57"/>
      <c r="D22" s="65">
        <v>3</v>
      </c>
      <c r="E22" s="65">
        <v>2</v>
      </c>
      <c r="F22" s="65">
        <v>1</v>
      </c>
      <c r="G22" s="38"/>
      <c r="I22" s="23"/>
      <c r="J22" s="36"/>
      <c r="K22" s="36"/>
      <c r="L22" s="36"/>
      <c r="M22" s="36"/>
      <c r="N22" s="36"/>
      <c r="P22" s="37"/>
      <c r="Q22" s="38"/>
      <c r="R22" s="38"/>
      <c r="S22" s="38"/>
      <c r="T22" s="36"/>
      <c r="U22" s="36"/>
      <c r="V22" s="36"/>
      <c r="W22" s="23">
        <v>17</v>
      </c>
      <c r="X22" s="34">
        <f>IF($A22=0,0,VLOOKUP($A22,[0]!Matrix,X$4))</f>
        <v>0</v>
      </c>
      <c r="Y22" s="34">
        <f>IF($A22=0,0,VLOOKUP($A22,[0]!Matrix,Y$4))</f>
        <v>0</v>
      </c>
      <c r="Z22" s="34">
        <f>IF($A22=0,0,VLOOKUP($A22,[0]!Matrix,Z$4))</f>
        <v>0</v>
      </c>
      <c r="AA22" s="34">
        <f>IF($A22=0,0,VLOOKUP($A22,[0]!Matrix,AA$4))</f>
        <v>0</v>
      </c>
      <c r="AB22" s="34">
        <f>IF($A22=0,0,VLOOKUP($A22,[0]!Matrix,AB$4))</f>
        <v>0</v>
      </c>
      <c r="AC22" s="34">
        <f>IF($A22=0,0,VLOOKUP($A22,[0]!Matrix,AC$4))</f>
        <v>0</v>
      </c>
      <c r="AD22" s="34">
        <f>IF($A22=0,0,VLOOKUP($A22,[0]!Matrix,AD$4))</f>
        <v>0</v>
      </c>
      <c r="AE22" s="34">
        <f>IF($A22=0,0,VLOOKUP($A22,[0]!Matrix,AE$4))</f>
        <v>0</v>
      </c>
      <c r="AF22" s="34">
        <f>IF($A22=0,0,VLOOKUP($A22,[0]!Matrix,AF$4))</f>
        <v>0</v>
      </c>
      <c r="AG22" s="34">
        <f>IF($A22=0,0,VLOOKUP($A22,[0]!Matrix,AG$4))</f>
        <v>0</v>
      </c>
      <c r="AH22" s="34">
        <f>IF($A22=0,0,VLOOKUP($A22,[0]!Matrix,AH$4))</f>
        <v>0</v>
      </c>
      <c r="AI22" s="34">
        <f>IF($A22=0,0,VLOOKUP($A22,[0]!Matrix,AI$4))</f>
        <v>0</v>
      </c>
      <c r="AJ22" s="34">
        <f>IF($A22=0,0,VLOOKUP($A22,[0]!Matrix,AJ$4))</f>
        <v>0</v>
      </c>
      <c r="AK22" s="34">
        <f>IF($A22=0,0,VLOOKUP($A22,[0]!Matrix,AK$4))</f>
        <v>0</v>
      </c>
      <c r="AL22" s="34">
        <f>IF($A22=0,0,VLOOKUP($A22,[0]!Matrix,AL$4))</f>
        <v>0</v>
      </c>
      <c r="AM22" s="24"/>
      <c r="AN22" s="36"/>
      <c r="AO22" s="36">
        <f t="shared" si="2"/>
        <v>0</v>
      </c>
      <c r="AP22" s="36">
        <f t="shared" si="3"/>
        <v>0</v>
      </c>
      <c r="AQ22" s="36">
        <f t="shared" si="4"/>
        <v>0</v>
      </c>
      <c r="AR22" s="36">
        <f t="shared" si="5"/>
        <v>0</v>
      </c>
      <c r="AS22" s="36">
        <f t="shared" si="6"/>
        <v>0</v>
      </c>
      <c r="AT22" s="36">
        <f t="shared" si="7"/>
        <v>0</v>
      </c>
      <c r="AU22" s="36">
        <f t="shared" si="8"/>
        <v>0</v>
      </c>
      <c r="AV22" s="36">
        <f t="shared" si="9"/>
        <v>0</v>
      </c>
      <c r="AW22" s="36">
        <f t="shared" si="10"/>
        <v>0</v>
      </c>
      <c r="AX22" s="36">
        <f t="shared" si="11"/>
        <v>0</v>
      </c>
      <c r="AY22" s="36">
        <f t="shared" si="12"/>
        <v>0</v>
      </c>
      <c r="AZ22" s="36">
        <f t="shared" si="13"/>
        <v>0</v>
      </c>
      <c r="BA22" s="36">
        <f t="shared" si="14"/>
        <v>0</v>
      </c>
      <c r="BB22" s="36">
        <f t="shared" si="15"/>
        <v>0</v>
      </c>
      <c r="BC22" s="36">
        <f t="shared" si="16"/>
        <v>0</v>
      </c>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4"/>
      <c r="DQ22" s="24"/>
      <c r="DR22" s="24"/>
      <c r="DS22" s="24"/>
      <c r="DT22" s="24"/>
      <c r="DU22" s="24"/>
      <c r="DV22" s="24"/>
      <c r="DW22" s="24"/>
      <c r="DX22" s="24"/>
      <c r="DY22" s="24"/>
      <c r="DZ22" s="24"/>
      <c r="EA22" s="24"/>
      <c r="EB22" s="24"/>
      <c r="EC22" s="24"/>
      <c r="ED22" s="24"/>
      <c r="EE22" s="24"/>
      <c r="EF22" s="24"/>
      <c r="EG22" s="24"/>
      <c r="EH22" s="24"/>
      <c r="EI22" s="24"/>
      <c r="EJ22" s="24"/>
      <c r="EK22" s="24"/>
      <c r="EL22" s="24"/>
      <c r="EM22" s="24"/>
      <c r="EN22" s="24"/>
      <c r="EO22" s="24"/>
      <c r="EP22" s="24"/>
      <c r="EQ22" s="24"/>
      <c r="ER22" s="24"/>
      <c r="ES22" s="24"/>
      <c r="ET22" s="24"/>
      <c r="EU22" s="24"/>
      <c r="EV22" s="24"/>
      <c r="EW22" s="24"/>
      <c r="EX22" s="24"/>
      <c r="EY22" s="24"/>
      <c r="EZ22" s="24"/>
      <c r="FA22" s="24"/>
      <c r="FB22" s="24"/>
      <c r="FC22" s="24"/>
      <c r="FD22" s="24"/>
      <c r="FE22" s="24"/>
      <c r="FF22" s="24"/>
      <c r="FG22" s="24"/>
      <c r="FH22" s="24"/>
      <c r="FI22" s="24"/>
      <c r="FJ22" s="24"/>
      <c r="FK22" s="24"/>
      <c r="FL22" s="24"/>
      <c r="FM22" s="24"/>
      <c r="FN22" s="24"/>
      <c r="FO22" s="24"/>
      <c r="FP22" s="24"/>
      <c r="FQ22" s="24"/>
    </row>
    <row r="23" spans="1:173" ht="14.25" customHeight="1">
      <c r="A23" s="59">
        <v>650</v>
      </c>
      <c r="B23" s="48" t="str">
        <f>IF($A23=0,"",VLOOKUP($A23,[0]!Matrix,2))</f>
        <v>Trace mineral premix</v>
      </c>
      <c r="C23" s="57"/>
      <c r="D23" s="65">
        <v>3</v>
      </c>
      <c r="E23" s="65">
        <v>2</v>
      </c>
      <c r="F23" s="65">
        <v>1</v>
      </c>
      <c r="G23" s="38"/>
      <c r="H23" s="18" t="s">
        <v>56</v>
      </c>
      <c r="I23" s="23"/>
      <c r="J23" s="36"/>
      <c r="K23" s="36"/>
      <c r="L23" s="36"/>
      <c r="M23" s="36"/>
      <c r="N23" s="36"/>
      <c r="P23" s="37"/>
      <c r="Q23" s="38"/>
      <c r="R23" s="38"/>
      <c r="S23" s="38"/>
      <c r="T23" s="36"/>
      <c r="U23" s="36"/>
      <c r="V23" s="36"/>
      <c r="W23" s="23">
        <v>18</v>
      </c>
      <c r="X23" s="34">
        <f>IF($A23=0,0,VLOOKUP($A23,[0]!Matrix,X$4))</f>
        <v>0</v>
      </c>
      <c r="Y23" s="34">
        <f>IF($A23=0,0,VLOOKUP($A23,[0]!Matrix,Y$4))</f>
        <v>0</v>
      </c>
      <c r="Z23" s="34">
        <f>IF($A23=0,0,VLOOKUP($A23,[0]!Matrix,Z$4))</f>
        <v>0</v>
      </c>
      <c r="AA23" s="34">
        <f>IF($A23=0,0,VLOOKUP($A23,[0]!Matrix,AA$4))</f>
        <v>0</v>
      </c>
      <c r="AB23" s="34">
        <f>IF($A23=0,0,VLOOKUP($A23,[0]!Matrix,AB$4))</f>
        <v>0</v>
      </c>
      <c r="AC23" s="34">
        <f>IF($A23=0,0,VLOOKUP($A23,[0]!Matrix,AC$4))</f>
        <v>0</v>
      </c>
      <c r="AD23" s="34">
        <f>IF($A23=0,0,VLOOKUP($A23,[0]!Matrix,AD$4))</f>
        <v>0</v>
      </c>
      <c r="AE23" s="34">
        <f>IF($A23=0,0,VLOOKUP($A23,[0]!Matrix,AE$4))</f>
        <v>0</v>
      </c>
      <c r="AF23" s="34">
        <f>IF($A23=0,0,VLOOKUP($A23,[0]!Matrix,AF$4))</f>
        <v>0</v>
      </c>
      <c r="AG23" s="34">
        <f>IF($A23=0,0,VLOOKUP($A23,[0]!Matrix,AG$4))</f>
        <v>0</v>
      </c>
      <c r="AH23" s="34">
        <f>IF($A23=0,0,VLOOKUP($A23,[0]!Matrix,AH$4))</f>
        <v>0</v>
      </c>
      <c r="AI23" s="34">
        <f>IF($A23=0,0,VLOOKUP($A23,[0]!Matrix,AI$4))</f>
        <v>0</v>
      </c>
      <c r="AJ23" s="34">
        <f>IF($A23=0,0,VLOOKUP($A23,[0]!Matrix,AJ$4))</f>
        <v>0</v>
      </c>
      <c r="AK23" s="34">
        <f>IF($A23=0,0,VLOOKUP($A23,[0]!Matrix,AK$4))</f>
        <v>0</v>
      </c>
      <c r="AL23" s="34">
        <f>IF($A23=0,0,VLOOKUP($A23,[0]!Matrix,AL$4))</f>
        <v>0</v>
      </c>
      <c r="AM23" s="24"/>
      <c r="AN23" s="36"/>
      <c r="AO23" s="36">
        <f t="shared" si="2"/>
        <v>0</v>
      </c>
      <c r="AP23" s="36">
        <f t="shared" si="3"/>
        <v>0</v>
      </c>
      <c r="AQ23" s="36">
        <f t="shared" si="4"/>
        <v>0</v>
      </c>
      <c r="AR23" s="36">
        <f t="shared" si="5"/>
        <v>0</v>
      </c>
      <c r="AS23" s="36">
        <f t="shared" si="6"/>
        <v>0</v>
      </c>
      <c r="AT23" s="36">
        <f t="shared" si="7"/>
        <v>0</v>
      </c>
      <c r="AU23" s="36">
        <f t="shared" si="8"/>
        <v>0</v>
      </c>
      <c r="AV23" s="36">
        <f t="shared" si="9"/>
        <v>0</v>
      </c>
      <c r="AW23" s="36">
        <f t="shared" si="10"/>
        <v>0</v>
      </c>
      <c r="AX23" s="36">
        <f t="shared" si="11"/>
        <v>0</v>
      </c>
      <c r="AY23" s="36">
        <f t="shared" si="12"/>
        <v>0</v>
      </c>
      <c r="AZ23" s="36">
        <f t="shared" si="13"/>
        <v>0</v>
      </c>
      <c r="BA23" s="36">
        <f t="shared" si="14"/>
        <v>0</v>
      </c>
      <c r="BB23" s="36">
        <f t="shared" si="15"/>
        <v>0</v>
      </c>
      <c r="BC23" s="36">
        <f t="shared" si="16"/>
        <v>0</v>
      </c>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c r="DT23" s="24"/>
      <c r="DU23" s="24"/>
      <c r="DV23" s="24"/>
      <c r="DW23" s="24"/>
      <c r="DX23" s="24"/>
      <c r="DY23" s="24"/>
      <c r="DZ23" s="24"/>
      <c r="EA23" s="24"/>
      <c r="EB23" s="24"/>
      <c r="EC23" s="24"/>
      <c r="ED23" s="24"/>
      <c r="EE23" s="24"/>
      <c r="EF23" s="24"/>
      <c r="EG23" s="24"/>
      <c r="EH23" s="24"/>
      <c r="EI23" s="24"/>
      <c r="EJ23" s="24"/>
      <c r="EK23" s="24"/>
      <c r="EL23" s="24"/>
      <c r="EM23" s="24"/>
      <c r="EN23" s="24"/>
      <c r="EO23" s="24"/>
      <c r="EP23" s="24"/>
      <c r="EQ23" s="24"/>
      <c r="ER23" s="24"/>
      <c r="ES23" s="24"/>
      <c r="ET23" s="24"/>
      <c r="EU23" s="24"/>
      <c r="EV23" s="24"/>
      <c r="EW23" s="24"/>
      <c r="EX23" s="24"/>
      <c r="EY23" s="24"/>
      <c r="EZ23" s="24"/>
      <c r="FA23" s="24"/>
      <c r="FB23" s="24"/>
      <c r="FC23" s="24"/>
      <c r="FD23" s="24"/>
      <c r="FE23" s="24"/>
      <c r="FF23" s="24"/>
      <c r="FG23" s="24"/>
      <c r="FH23" s="24"/>
      <c r="FI23" s="24"/>
      <c r="FJ23" s="24"/>
      <c r="FK23" s="24"/>
      <c r="FL23" s="24"/>
      <c r="FM23" s="24"/>
      <c r="FN23" s="24"/>
      <c r="FO23" s="24"/>
      <c r="FP23" s="24"/>
      <c r="FQ23" s="24"/>
    </row>
    <row r="24" spans="1:173" ht="14.25" customHeight="1">
      <c r="A24" s="59">
        <v>660</v>
      </c>
      <c r="B24" s="48" t="str">
        <f>IF($A24=0,"",VLOOKUP($A24,[0]!Matrix,2))</f>
        <v>Choline chloride</v>
      </c>
      <c r="C24" s="57"/>
      <c r="D24" s="65">
        <v>0.5</v>
      </c>
      <c r="E24" s="65">
        <v>0.25</v>
      </c>
      <c r="F24" s="65">
        <v>0</v>
      </c>
      <c r="G24" s="38"/>
      <c r="H24" s="20" t="s">
        <v>57</v>
      </c>
      <c r="I24" s="23"/>
      <c r="J24" s="36">
        <f>J10/J11</f>
        <v>2.0100581486720097</v>
      </c>
      <c r="K24" s="36"/>
      <c r="L24" s="36">
        <f>L10/L11</f>
        <v>2.0044745363556076</v>
      </c>
      <c r="M24" s="36"/>
      <c r="N24" s="36">
        <f>N10/N11</f>
        <v>1.9983161648177492</v>
      </c>
      <c r="P24" s="37"/>
      <c r="Q24" s="38"/>
      <c r="R24" s="38"/>
      <c r="S24" s="38"/>
      <c r="T24" s="36"/>
      <c r="U24" s="36"/>
      <c r="V24" s="36"/>
      <c r="W24" s="23">
        <v>19</v>
      </c>
      <c r="X24" s="34">
        <f>IF($A24=0,0,VLOOKUP($A24,[0]!Matrix,X$4))</f>
        <v>0</v>
      </c>
      <c r="Y24" s="34">
        <f>IF($A24=0,0,VLOOKUP($A24,[0]!Matrix,Y$4))</f>
        <v>0</v>
      </c>
      <c r="Z24" s="34">
        <f>IF($A24=0,0,VLOOKUP($A24,[0]!Matrix,Z$4))</f>
        <v>0</v>
      </c>
      <c r="AA24" s="34">
        <f>IF($A24=0,0,VLOOKUP($A24,[0]!Matrix,AA$4))</f>
        <v>0</v>
      </c>
      <c r="AB24" s="34">
        <f>IF($A24=0,0,VLOOKUP($A24,[0]!Matrix,AB$4))</f>
        <v>0</v>
      </c>
      <c r="AC24" s="34">
        <f>IF($A24=0,0,VLOOKUP($A24,[0]!Matrix,AC$4))</f>
        <v>0</v>
      </c>
      <c r="AD24" s="34">
        <f>IF($A24=0,0,VLOOKUP($A24,[0]!Matrix,AD$4))</f>
        <v>0</v>
      </c>
      <c r="AE24" s="34">
        <f>IF($A24=0,0,VLOOKUP($A24,[0]!Matrix,AE$4))</f>
        <v>0</v>
      </c>
      <c r="AF24" s="34">
        <f>IF($A24=0,0,VLOOKUP($A24,[0]!Matrix,AF$4))</f>
        <v>0</v>
      </c>
      <c r="AG24" s="34">
        <f>IF($A24=0,0,VLOOKUP($A24,[0]!Matrix,AG$4))</f>
        <v>0</v>
      </c>
      <c r="AH24" s="34">
        <f>IF($A24=0,0,VLOOKUP($A24,[0]!Matrix,AH$4))</f>
        <v>0</v>
      </c>
      <c r="AI24" s="34">
        <f>IF($A24=0,0,VLOOKUP($A24,[0]!Matrix,AI$4))</f>
        <v>0</v>
      </c>
      <c r="AJ24" s="34">
        <f>IF($A24=0,0,VLOOKUP($A24,[0]!Matrix,AJ$4))</f>
        <v>0</v>
      </c>
      <c r="AK24" s="34">
        <f>IF($A24=0,0,VLOOKUP($A24,[0]!Matrix,AK$4))</f>
        <v>0</v>
      </c>
      <c r="AL24" s="34">
        <f>IF($A24=0,0,VLOOKUP($A24,[0]!Matrix,AL$4))</f>
        <v>746000</v>
      </c>
      <c r="AM24" s="24"/>
      <c r="AN24" s="36"/>
      <c r="AO24" s="36">
        <f t="shared" si="2"/>
        <v>0</v>
      </c>
      <c r="AP24" s="36">
        <f t="shared" si="3"/>
        <v>0</v>
      </c>
      <c r="AQ24" s="36">
        <f t="shared" si="4"/>
        <v>0</v>
      </c>
      <c r="AR24" s="36">
        <f t="shared" si="5"/>
        <v>0</v>
      </c>
      <c r="AS24" s="36">
        <f t="shared" si="6"/>
        <v>0</v>
      </c>
      <c r="AT24" s="36">
        <f t="shared" si="7"/>
        <v>0</v>
      </c>
      <c r="AU24" s="36">
        <f t="shared" si="8"/>
        <v>0</v>
      </c>
      <c r="AV24" s="36">
        <f t="shared" si="9"/>
        <v>0</v>
      </c>
      <c r="AW24" s="36">
        <f t="shared" si="10"/>
        <v>0</v>
      </c>
      <c r="AX24" s="36">
        <f t="shared" si="11"/>
        <v>0</v>
      </c>
      <c r="AY24" s="36">
        <f t="shared" si="12"/>
        <v>0</v>
      </c>
      <c r="AZ24" s="36">
        <f t="shared" si="13"/>
        <v>0</v>
      </c>
      <c r="BA24" s="36">
        <f t="shared" si="14"/>
        <v>0</v>
      </c>
      <c r="BB24" s="36">
        <f t="shared" si="15"/>
        <v>0</v>
      </c>
      <c r="BC24" s="36">
        <f t="shared" si="16"/>
        <v>373</v>
      </c>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c r="DT24" s="24"/>
      <c r="DU24" s="24"/>
      <c r="DV24" s="24"/>
      <c r="DW24" s="24"/>
      <c r="DX24" s="24"/>
      <c r="DY24" s="24"/>
      <c r="DZ24" s="24"/>
      <c r="EA24" s="24"/>
      <c r="EB24" s="24"/>
      <c r="EC24" s="24"/>
      <c r="ED24" s="24"/>
      <c r="EE24" s="24"/>
      <c r="EF24" s="24"/>
      <c r="EG24" s="24"/>
      <c r="EH24" s="24"/>
      <c r="EI24" s="24"/>
      <c r="EJ24" s="24"/>
      <c r="EK24" s="24"/>
      <c r="EL24" s="24"/>
      <c r="EM24" s="24"/>
      <c r="EN24" s="24"/>
      <c r="EO24" s="24"/>
      <c r="EP24" s="24"/>
      <c r="EQ24" s="24"/>
      <c r="ER24" s="24"/>
      <c r="ES24" s="24"/>
      <c r="ET24" s="24"/>
      <c r="EU24" s="24"/>
      <c r="EV24" s="24"/>
      <c r="EW24" s="24"/>
      <c r="EX24" s="24"/>
      <c r="EY24" s="24"/>
      <c r="EZ24" s="24"/>
      <c r="FA24" s="24"/>
      <c r="FB24" s="24"/>
      <c r="FC24" s="24"/>
      <c r="FD24" s="24"/>
      <c r="FE24" s="24"/>
      <c r="FF24" s="24"/>
      <c r="FG24" s="24"/>
      <c r="FH24" s="24"/>
      <c r="FI24" s="24"/>
      <c r="FJ24" s="24"/>
      <c r="FK24" s="24"/>
      <c r="FL24" s="24"/>
      <c r="FM24" s="24"/>
      <c r="FN24" s="24"/>
      <c r="FO24" s="24"/>
      <c r="FP24" s="24"/>
      <c r="FQ24" s="24"/>
    </row>
    <row r="25" spans="1:173" ht="14.25" customHeight="1">
      <c r="A25" s="59">
        <v>700</v>
      </c>
      <c r="B25" s="48" t="str">
        <f>IF($A25=0,"",VLOOKUP($A25,[0]!Matrix,2))</f>
        <v>Organic acids</v>
      </c>
      <c r="C25" s="57"/>
      <c r="D25" s="65">
        <v>0</v>
      </c>
      <c r="E25" s="65">
        <v>0</v>
      </c>
      <c r="F25" s="65">
        <v>0</v>
      </c>
      <c r="G25" s="38"/>
      <c r="H25" s="20" t="s">
        <v>79</v>
      </c>
      <c r="I25" s="23"/>
      <c r="J25" s="40">
        <f>((J12/23)+(J14/39)-(J13/35.5))*10000</f>
        <v>192.88368740873335</v>
      </c>
      <c r="K25" s="40"/>
      <c r="L25" s="40">
        <f>((L12/23)+(L14/39)-(L13/35.5))*10000</f>
        <v>183.87735487619142</v>
      </c>
      <c r="M25" s="40"/>
      <c r="N25" s="40">
        <f>((N12/23)+(N14/39)-(N13/35.5))*10000</f>
        <v>174.87102234364937</v>
      </c>
      <c r="P25" s="37"/>
      <c r="Q25" s="38"/>
      <c r="R25" s="38"/>
      <c r="S25" s="38"/>
      <c r="T25" s="36"/>
      <c r="U25" s="36"/>
      <c r="V25" s="36"/>
      <c r="W25" s="23">
        <v>20</v>
      </c>
      <c r="X25" s="34">
        <f>IF($A25=0,0,VLOOKUP($A25,[0]!Matrix,X$4))</f>
        <v>0</v>
      </c>
      <c r="Y25" s="34">
        <f>IF($A25=0,0,VLOOKUP($A25,[0]!Matrix,Y$4))</f>
        <v>0</v>
      </c>
      <c r="Z25" s="34">
        <f>IF($A25=0,0,VLOOKUP($A25,[0]!Matrix,Z$4))</f>
        <v>0</v>
      </c>
      <c r="AA25" s="34">
        <f>IF($A25=0,0,VLOOKUP($A25,[0]!Matrix,AA$4))</f>
        <v>0</v>
      </c>
      <c r="AB25" s="34">
        <f>IF($A25=0,0,VLOOKUP($A25,[0]!Matrix,AB$4))</f>
        <v>0</v>
      </c>
      <c r="AC25" s="34">
        <f>IF($A25=0,0,VLOOKUP($A25,[0]!Matrix,AC$4))</f>
        <v>0</v>
      </c>
      <c r="AD25" s="34">
        <f>IF($A25=0,0,VLOOKUP($A25,[0]!Matrix,AD$4))</f>
        <v>0</v>
      </c>
      <c r="AE25" s="34">
        <f>IF($A25=0,0,VLOOKUP($A25,[0]!Matrix,AE$4))</f>
        <v>0</v>
      </c>
      <c r="AF25" s="34">
        <f>IF($A25=0,0,VLOOKUP($A25,[0]!Matrix,AF$4))</f>
        <v>0</v>
      </c>
      <c r="AG25" s="34">
        <f>IF($A25=0,0,VLOOKUP($A25,[0]!Matrix,AG$4))</f>
        <v>0</v>
      </c>
      <c r="AH25" s="34">
        <f>IF($A25=0,0,VLOOKUP($A25,[0]!Matrix,AH$4))</f>
        <v>0</v>
      </c>
      <c r="AI25" s="34">
        <f>IF($A25=0,0,VLOOKUP($A25,[0]!Matrix,AI$4))</f>
        <v>0</v>
      </c>
      <c r="AJ25" s="34">
        <f>IF($A25=0,0,VLOOKUP($A25,[0]!Matrix,AJ$4))</f>
        <v>0</v>
      </c>
      <c r="AK25" s="34">
        <f>IF($A25=0,0,VLOOKUP($A25,[0]!Matrix,AK$4))</f>
        <v>0</v>
      </c>
      <c r="AL25" s="34">
        <f>IF($A25=0,0,VLOOKUP($A25,[0]!Matrix,AL$4))</f>
        <v>0</v>
      </c>
      <c r="AM25" s="24"/>
      <c r="AN25" s="36"/>
      <c r="AO25" s="36">
        <f t="shared" si="2"/>
        <v>0</v>
      </c>
      <c r="AP25" s="36">
        <f t="shared" si="3"/>
        <v>0</v>
      </c>
      <c r="AQ25" s="36">
        <f t="shared" si="4"/>
        <v>0</v>
      </c>
      <c r="AR25" s="36">
        <f t="shared" si="5"/>
        <v>0</v>
      </c>
      <c r="AS25" s="36">
        <f t="shared" si="6"/>
        <v>0</v>
      </c>
      <c r="AT25" s="36">
        <f t="shared" si="7"/>
        <v>0</v>
      </c>
      <c r="AU25" s="36">
        <f t="shared" si="8"/>
        <v>0</v>
      </c>
      <c r="AV25" s="36">
        <f t="shared" si="9"/>
        <v>0</v>
      </c>
      <c r="AW25" s="36">
        <f t="shared" si="10"/>
        <v>0</v>
      </c>
      <c r="AX25" s="36">
        <f t="shared" si="11"/>
        <v>0</v>
      </c>
      <c r="AY25" s="36">
        <f t="shared" si="12"/>
        <v>0</v>
      </c>
      <c r="AZ25" s="36">
        <f t="shared" si="13"/>
        <v>0</v>
      </c>
      <c r="BA25" s="36">
        <f t="shared" si="14"/>
        <v>0</v>
      </c>
      <c r="BB25" s="36">
        <f t="shared" si="15"/>
        <v>0</v>
      </c>
      <c r="BC25" s="36">
        <f t="shared" si="16"/>
        <v>0</v>
      </c>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c r="EG25" s="24"/>
      <c r="EH25" s="24"/>
      <c r="EI25" s="24"/>
      <c r="EJ25" s="24"/>
      <c r="EK25" s="24"/>
      <c r="EL25" s="24"/>
      <c r="EM25" s="24"/>
      <c r="EN25" s="24"/>
      <c r="EO25" s="24"/>
      <c r="EP25" s="24"/>
      <c r="EQ25" s="24"/>
      <c r="ER25" s="24"/>
      <c r="ES25" s="24"/>
      <c r="ET25" s="24"/>
      <c r="EU25" s="24"/>
      <c r="EV25" s="24"/>
      <c r="EW25" s="24"/>
      <c r="EX25" s="24"/>
      <c r="EY25" s="24"/>
      <c r="EZ25" s="24"/>
      <c r="FA25" s="24"/>
      <c r="FB25" s="24"/>
      <c r="FC25" s="24"/>
      <c r="FD25" s="24"/>
      <c r="FE25" s="24"/>
      <c r="FF25" s="24"/>
      <c r="FG25" s="24"/>
      <c r="FH25" s="24"/>
      <c r="FI25" s="24"/>
      <c r="FJ25" s="24"/>
      <c r="FK25" s="24"/>
      <c r="FL25" s="24"/>
      <c r="FM25" s="24"/>
      <c r="FN25" s="24"/>
      <c r="FO25" s="24"/>
      <c r="FP25" s="24"/>
      <c r="FQ25" s="24"/>
    </row>
    <row r="26" spans="1:173" ht="14.25" customHeight="1">
      <c r="A26" s="59">
        <v>900</v>
      </c>
      <c r="B26" s="49" t="str">
        <f>IF($A26=0,"",VLOOKUP($A26,[0]!Matrix,2))</f>
        <v>Antibiotic growth promoters</v>
      </c>
      <c r="C26" s="57"/>
      <c r="D26" s="65">
        <v>1</v>
      </c>
      <c r="E26" s="65">
        <v>1</v>
      </c>
      <c r="F26" s="65">
        <v>1</v>
      </c>
      <c r="G26" s="38"/>
      <c r="P26" s="37"/>
      <c r="Q26" s="38"/>
      <c r="R26" s="38"/>
      <c r="S26" s="38"/>
      <c r="T26" s="36"/>
      <c r="U26" s="36"/>
      <c r="V26" s="36"/>
      <c r="W26" s="23">
        <v>21</v>
      </c>
      <c r="X26" s="34">
        <f>IF($A26=0,0,VLOOKUP($A26,[0]!Matrix,X$4))</f>
        <v>0</v>
      </c>
      <c r="Y26" s="34">
        <f>IF($A26=0,0,VLOOKUP($A26,[0]!Matrix,Y$4))</f>
        <v>0</v>
      </c>
      <c r="Z26" s="34">
        <f>IF($A26=0,0,VLOOKUP($A26,[0]!Matrix,Z$4))</f>
        <v>0</v>
      </c>
      <c r="AA26" s="34">
        <f>IF($A26=0,0,VLOOKUP($A26,[0]!Matrix,AA$4))</f>
        <v>0</v>
      </c>
      <c r="AB26" s="34">
        <f>IF($A26=0,0,VLOOKUP($A26,[0]!Matrix,AB$4))</f>
        <v>0</v>
      </c>
      <c r="AC26" s="34">
        <f>IF($A26=0,0,VLOOKUP($A26,[0]!Matrix,AC$4))</f>
        <v>0</v>
      </c>
      <c r="AD26" s="34">
        <f>IF($A26=0,0,VLOOKUP($A26,[0]!Matrix,AD$4))</f>
        <v>0</v>
      </c>
      <c r="AE26" s="34">
        <f>IF($A26=0,0,VLOOKUP($A26,[0]!Matrix,AE$4))</f>
        <v>0</v>
      </c>
      <c r="AF26" s="34">
        <f>IF($A26=0,0,VLOOKUP($A26,[0]!Matrix,AF$4))</f>
        <v>0</v>
      </c>
      <c r="AG26" s="34">
        <f>IF($A26=0,0,VLOOKUP($A26,[0]!Matrix,AG$4))</f>
        <v>0</v>
      </c>
      <c r="AH26" s="34">
        <f>IF($A26=0,0,VLOOKUP($A26,[0]!Matrix,AH$4))</f>
        <v>0</v>
      </c>
      <c r="AI26" s="34">
        <f>IF($A26=0,0,VLOOKUP($A26,[0]!Matrix,AI$4))</f>
        <v>0</v>
      </c>
      <c r="AJ26" s="34">
        <f>IF($A26=0,0,VLOOKUP($A26,[0]!Matrix,AJ$4))</f>
        <v>0</v>
      </c>
      <c r="AK26" s="34">
        <f>IF($A26=0,0,VLOOKUP($A26,[0]!Matrix,AK$4))</f>
        <v>0</v>
      </c>
      <c r="AL26" s="34">
        <f>IF($A26=0,0,VLOOKUP($A26,[0]!Matrix,AL$4))</f>
        <v>0</v>
      </c>
      <c r="AM26" s="24"/>
      <c r="AN26" s="36"/>
      <c r="AO26" s="36">
        <f t="shared" si="2"/>
        <v>0</v>
      </c>
      <c r="AP26" s="36">
        <f t="shared" si="3"/>
        <v>0</v>
      </c>
      <c r="AQ26" s="36">
        <f t="shared" si="4"/>
        <v>0</v>
      </c>
      <c r="AR26" s="36">
        <f t="shared" si="5"/>
        <v>0</v>
      </c>
      <c r="AS26" s="36">
        <f t="shared" si="6"/>
        <v>0</v>
      </c>
      <c r="AT26" s="36">
        <f t="shared" si="7"/>
        <v>0</v>
      </c>
      <c r="AU26" s="36">
        <f t="shared" si="8"/>
        <v>0</v>
      </c>
      <c r="AV26" s="36">
        <f t="shared" si="9"/>
        <v>0</v>
      </c>
      <c r="AW26" s="36">
        <f t="shared" si="10"/>
        <v>0</v>
      </c>
      <c r="AX26" s="36">
        <f t="shared" si="11"/>
        <v>0</v>
      </c>
      <c r="AY26" s="36">
        <f t="shared" si="12"/>
        <v>0</v>
      </c>
      <c r="AZ26" s="36">
        <f t="shared" si="13"/>
        <v>0</v>
      </c>
      <c r="BA26" s="36">
        <f t="shared" si="14"/>
        <v>0</v>
      </c>
      <c r="BB26" s="36">
        <f t="shared" si="15"/>
        <v>0</v>
      </c>
      <c r="BC26" s="36">
        <f t="shared" si="16"/>
        <v>0</v>
      </c>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c r="DT26" s="24"/>
      <c r="DU26" s="24"/>
      <c r="DV26" s="24"/>
      <c r="DW26" s="24"/>
      <c r="DX26" s="24"/>
      <c r="DY26" s="24"/>
      <c r="DZ26" s="24"/>
      <c r="EA26" s="24"/>
      <c r="EB26" s="24"/>
      <c r="EC26" s="24"/>
      <c r="ED26" s="24"/>
      <c r="EE26" s="24"/>
      <c r="EF26" s="24"/>
      <c r="EG26" s="24"/>
      <c r="EH26" s="24"/>
      <c r="EI26" s="24"/>
      <c r="EJ26" s="24"/>
      <c r="EK26" s="24"/>
      <c r="EL26" s="24"/>
      <c r="EM26" s="24"/>
      <c r="EN26" s="24"/>
      <c r="EO26" s="24"/>
      <c r="EP26" s="24"/>
      <c r="EQ26" s="24"/>
      <c r="ER26" s="24"/>
      <c r="ES26" s="24"/>
      <c r="ET26" s="24"/>
      <c r="EU26" s="24"/>
      <c r="EV26" s="24"/>
      <c r="EW26" s="24"/>
      <c r="EX26" s="24"/>
      <c r="EY26" s="24"/>
      <c r="EZ26" s="24"/>
      <c r="FA26" s="24"/>
      <c r="FB26" s="24"/>
      <c r="FC26" s="24"/>
      <c r="FD26" s="24"/>
      <c r="FE26" s="24"/>
      <c r="FF26" s="24"/>
      <c r="FG26" s="24"/>
      <c r="FH26" s="24"/>
      <c r="FI26" s="24"/>
      <c r="FJ26" s="24"/>
      <c r="FK26" s="24"/>
      <c r="FL26" s="24"/>
      <c r="FM26" s="24"/>
      <c r="FN26" s="24"/>
      <c r="FO26" s="24"/>
      <c r="FP26" s="24"/>
      <c r="FQ26" s="24"/>
    </row>
    <row r="27" spans="1:173" ht="14.25" customHeight="1">
      <c r="A27" s="59">
        <v>910</v>
      </c>
      <c r="B27" s="48" t="str">
        <f>IF($A27=0,"",VLOOKUP($A27,[0]!Matrix,2))</f>
        <v>Coccidiostatic agent</v>
      </c>
      <c r="C27" s="62"/>
      <c r="D27" s="65">
        <v>1</v>
      </c>
      <c r="E27" s="65">
        <v>1</v>
      </c>
      <c r="F27" s="65">
        <v>1</v>
      </c>
      <c r="G27" s="38"/>
      <c r="H27" s="18" t="s">
        <v>78</v>
      </c>
      <c r="P27" s="37"/>
      <c r="Q27" s="38"/>
      <c r="R27" s="38"/>
      <c r="S27" s="38"/>
      <c r="T27" s="36"/>
      <c r="U27" s="36"/>
      <c r="V27" s="36"/>
      <c r="W27" s="23">
        <v>22</v>
      </c>
      <c r="X27" s="34">
        <f>IF($A27=0,0,VLOOKUP($A27,[0]!Matrix,X$4))</f>
        <v>0</v>
      </c>
      <c r="Y27" s="34">
        <f>IF($A27=0,0,VLOOKUP($A27,[0]!Matrix,Y$4))</f>
        <v>0</v>
      </c>
      <c r="Z27" s="34">
        <f>IF($A27=0,0,VLOOKUP($A27,[0]!Matrix,Z$4))</f>
        <v>0</v>
      </c>
      <c r="AA27" s="34">
        <f>IF($A27=0,0,VLOOKUP($A27,[0]!Matrix,AA$4))</f>
        <v>0</v>
      </c>
      <c r="AB27" s="34">
        <f>IF($A27=0,0,VLOOKUP($A27,[0]!Matrix,AB$4))</f>
        <v>0</v>
      </c>
      <c r="AC27" s="34">
        <f>IF($A27=0,0,VLOOKUP($A27,[0]!Matrix,AC$4))</f>
        <v>0</v>
      </c>
      <c r="AD27" s="34">
        <f>IF($A27=0,0,VLOOKUP($A27,[0]!Matrix,AD$4))</f>
        <v>0</v>
      </c>
      <c r="AE27" s="34">
        <f>IF($A27=0,0,VLOOKUP($A27,[0]!Matrix,AE$4))</f>
        <v>0</v>
      </c>
      <c r="AF27" s="34">
        <f>IF($A27=0,0,VLOOKUP($A27,[0]!Matrix,AF$4))</f>
        <v>0</v>
      </c>
      <c r="AG27" s="34">
        <f>IF($A27=0,0,VLOOKUP($A27,[0]!Matrix,AG$4))</f>
        <v>0</v>
      </c>
      <c r="AH27" s="34">
        <f>IF($A27=0,0,VLOOKUP($A27,[0]!Matrix,AH$4))</f>
        <v>0</v>
      </c>
      <c r="AI27" s="34">
        <f>IF($A27=0,0,VLOOKUP($A27,[0]!Matrix,AI$4))</f>
        <v>0</v>
      </c>
      <c r="AJ27" s="34">
        <f>IF($A27=0,0,VLOOKUP($A27,[0]!Matrix,AJ$4))</f>
        <v>0</v>
      </c>
      <c r="AK27" s="34">
        <f>IF($A27=0,0,VLOOKUP($A27,[0]!Matrix,AK$4))</f>
        <v>0</v>
      </c>
      <c r="AL27" s="34">
        <f>IF($A27=0,0,VLOOKUP($A27,[0]!Matrix,AL$4))</f>
        <v>0</v>
      </c>
      <c r="AM27" s="24"/>
      <c r="AN27" s="36"/>
      <c r="AO27" s="36">
        <f t="shared" si="2"/>
        <v>0</v>
      </c>
      <c r="AP27" s="36">
        <f t="shared" si="3"/>
        <v>0</v>
      </c>
      <c r="AQ27" s="36">
        <f t="shared" si="4"/>
        <v>0</v>
      </c>
      <c r="AR27" s="36">
        <f t="shared" si="5"/>
        <v>0</v>
      </c>
      <c r="AS27" s="36">
        <f t="shared" si="6"/>
        <v>0</v>
      </c>
      <c r="AT27" s="36">
        <f t="shared" si="7"/>
        <v>0</v>
      </c>
      <c r="AU27" s="36">
        <f t="shared" si="8"/>
        <v>0</v>
      </c>
      <c r="AV27" s="36">
        <f t="shared" si="9"/>
        <v>0</v>
      </c>
      <c r="AW27" s="36">
        <f t="shared" si="10"/>
        <v>0</v>
      </c>
      <c r="AX27" s="36">
        <f t="shared" si="11"/>
        <v>0</v>
      </c>
      <c r="AY27" s="36">
        <f t="shared" si="12"/>
        <v>0</v>
      </c>
      <c r="AZ27" s="36">
        <f t="shared" si="13"/>
        <v>0</v>
      </c>
      <c r="BA27" s="36">
        <f t="shared" si="14"/>
        <v>0</v>
      </c>
      <c r="BB27" s="36">
        <f t="shared" si="15"/>
        <v>0</v>
      </c>
      <c r="BC27" s="36">
        <f t="shared" si="16"/>
        <v>0</v>
      </c>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c r="DT27" s="24"/>
      <c r="DU27" s="24"/>
      <c r="DV27" s="24"/>
      <c r="DW27" s="24"/>
      <c r="DX27" s="24"/>
      <c r="DY27" s="24"/>
      <c r="DZ27" s="24"/>
      <c r="EA27" s="24"/>
      <c r="EB27" s="24"/>
      <c r="EC27" s="24"/>
      <c r="ED27" s="24"/>
      <c r="EE27" s="24"/>
      <c r="EF27" s="24"/>
      <c r="EG27" s="24"/>
      <c r="EH27" s="24"/>
      <c r="EI27" s="24"/>
      <c r="EJ27" s="24"/>
      <c r="EK27" s="24"/>
      <c r="EL27" s="24"/>
      <c r="EM27" s="24"/>
      <c r="EN27" s="24"/>
      <c r="EO27" s="24"/>
      <c r="EP27" s="24"/>
      <c r="EQ27" s="24"/>
      <c r="ER27" s="24"/>
      <c r="ES27" s="24"/>
      <c r="ET27" s="24"/>
      <c r="EU27" s="24"/>
      <c r="EV27" s="24"/>
      <c r="EW27" s="24"/>
      <c r="EX27" s="24"/>
      <c r="EY27" s="24"/>
      <c r="EZ27" s="24"/>
      <c r="FA27" s="24"/>
      <c r="FB27" s="24"/>
      <c r="FC27" s="24"/>
      <c r="FD27" s="24"/>
      <c r="FE27" s="24"/>
      <c r="FF27" s="24"/>
      <c r="FG27" s="24"/>
      <c r="FH27" s="24"/>
      <c r="FI27" s="24"/>
      <c r="FJ27" s="24"/>
      <c r="FK27" s="24"/>
      <c r="FL27" s="24"/>
      <c r="FM27" s="24"/>
      <c r="FN27" s="24"/>
      <c r="FO27" s="24"/>
      <c r="FP27" s="24"/>
      <c r="FQ27" s="24"/>
    </row>
    <row r="28" spans="1:173" ht="14.25" customHeight="1">
      <c r="A28" s="59">
        <v>990</v>
      </c>
      <c r="B28" s="49" t="str">
        <f>IF($A28=0,"",VLOOKUP($A28,[0]!Matrix,2))</f>
        <v>Additives</v>
      </c>
      <c r="C28" s="57"/>
      <c r="D28" s="65">
        <v>1</v>
      </c>
      <c r="E28" s="65">
        <v>1</v>
      </c>
      <c r="F28" s="65">
        <v>1</v>
      </c>
      <c r="G28" s="38"/>
      <c r="H28" s="20" t="s">
        <v>65</v>
      </c>
      <c r="I28" s="23"/>
      <c r="J28" s="36">
        <f>J16/J$15</f>
        <v>0.47375328083989499</v>
      </c>
      <c r="K28" s="36"/>
      <c r="L28" s="36">
        <f>L16/L$15</f>
        <v>0.46200621010867687</v>
      </c>
      <c r="M28" s="36"/>
      <c r="N28" s="36">
        <f>N16/N$15</f>
        <v>0.44809232218558648</v>
      </c>
      <c r="O28" s="37"/>
      <c r="P28" s="37"/>
      <c r="Q28" s="38"/>
      <c r="R28" s="38"/>
      <c r="S28" s="38"/>
      <c r="T28" s="36"/>
      <c r="U28" s="36"/>
      <c r="V28" s="36"/>
      <c r="W28" s="23">
        <v>23</v>
      </c>
      <c r="X28" s="34">
        <f>IF($A28=0,0,VLOOKUP($A28,[0]!Matrix,X$4))</f>
        <v>0</v>
      </c>
      <c r="Y28" s="34">
        <f>IF($A28=0,0,VLOOKUP($A28,[0]!Matrix,Y$4))</f>
        <v>0</v>
      </c>
      <c r="Z28" s="34">
        <f>IF($A28=0,0,VLOOKUP($A28,[0]!Matrix,Z$4))</f>
        <v>0</v>
      </c>
      <c r="AA28" s="34">
        <f>IF($A28=0,0,VLOOKUP($A28,[0]!Matrix,AA$4))</f>
        <v>0</v>
      </c>
      <c r="AB28" s="34">
        <f>IF($A28=0,0,VLOOKUP($A28,[0]!Matrix,AB$4))</f>
        <v>0</v>
      </c>
      <c r="AC28" s="34">
        <f>IF($A28=0,0,VLOOKUP($A28,[0]!Matrix,AC$4))</f>
        <v>0</v>
      </c>
      <c r="AD28" s="34">
        <f>IF($A28=0,0,VLOOKUP($A28,[0]!Matrix,AD$4))</f>
        <v>0</v>
      </c>
      <c r="AE28" s="34">
        <f>IF($A28=0,0,VLOOKUP($A28,[0]!Matrix,AE$4))</f>
        <v>0</v>
      </c>
      <c r="AF28" s="34">
        <f>IF($A28=0,0,VLOOKUP($A28,[0]!Matrix,AF$4))</f>
        <v>0</v>
      </c>
      <c r="AG28" s="34">
        <f>IF($A28=0,0,VLOOKUP($A28,[0]!Matrix,AG$4))</f>
        <v>0</v>
      </c>
      <c r="AH28" s="34">
        <f>IF($A28=0,0,VLOOKUP($A28,[0]!Matrix,AH$4))</f>
        <v>0</v>
      </c>
      <c r="AI28" s="34">
        <f>IF($A28=0,0,VLOOKUP($A28,[0]!Matrix,AI$4))</f>
        <v>0</v>
      </c>
      <c r="AJ28" s="34">
        <f>IF($A28=0,0,VLOOKUP($A28,[0]!Matrix,AJ$4))</f>
        <v>0</v>
      </c>
      <c r="AK28" s="34">
        <f>IF($A28=0,0,VLOOKUP($A28,[0]!Matrix,AK$4))</f>
        <v>0</v>
      </c>
      <c r="AL28" s="34">
        <f>IF($A28=0,0,VLOOKUP($A28,[0]!Matrix,AL$4))</f>
        <v>0</v>
      </c>
      <c r="AM28" s="24"/>
      <c r="AN28" s="36"/>
      <c r="AO28" s="36">
        <f t="shared" si="2"/>
        <v>0</v>
      </c>
      <c r="AP28" s="36">
        <f t="shared" si="3"/>
        <v>0</v>
      </c>
      <c r="AQ28" s="36">
        <f t="shared" si="4"/>
        <v>0</v>
      </c>
      <c r="AR28" s="36">
        <f t="shared" si="5"/>
        <v>0</v>
      </c>
      <c r="AS28" s="36">
        <f t="shared" si="6"/>
        <v>0</v>
      </c>
      <c r="AT28" s="36">
        <f t="shared" si="7"/>
        <v>0</v>
      </c>
      <c r="AU28" s="36">
        <f t="shared" si="8"/>
        <v>0</v>
      </c>
      <c r="AV28" s="36">
        <f t="shared" si="9"/>
        <v>0</v>
      </c>
      <c r="AW28" s="36">
        <f t="shared" si="10"/>
        <v>0</v>
      </c>
      <c r="AX28" s="36">
        <f t="shared" si="11"/>
        <v>0</v>
      </c>
      <c r="AY28" s="36">
        <f t="shared" si="12"/>
        <v>0</v>
      </c>
      <c r="AZ28" s="36">
        <f t="shared" si="13"/>
        <v>0</v>
      </c>
      <c r="BA28" s="36">
        <f t="shared" si="14"/>
        <v>0</v>
      </c>
      <c r="BB28" s="36">
        <f t="shared" si="15"/>
        <v>0</v>
      </c>
      <c r="BC28" s="36">
        <f t="shared" si="16"/>
        <v>0</v>
      </c>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24"/>
      <c r="EB28" s="24"/>
      <c r="EC28" s="24"/>
      <c r="ED28" s="24"/>
      <c r="EE28" s="24"/>
      <c r="EF28" s="24"/>
      <c r="EG28" s="24"/>
      <c r="EH28" s="24"/>
      <c r="EI28" s="24"/>
      <c r="EJ28" s="24"/>
      <c r="EK28" s="24"/>
      <c r="EL28" s="24"/>
      <c r="EM28" s="24"/>
      <c r="EN28" s="24"/>
      <c r="EO28" s="24"/>
      <c r="EP28" s="24"/>
      <c r="EQ28" s="24"/>
      <c r="ER28" s="24"/>
      <c r="ES28" s="24"/>
      <c r="ET28" s="24"/>
      <c r="EU28" s="24"/>
      <c r="EV28" s="24"/>
      <c r="EW28" s="24"/>
      <c r="EX28" s="24"/>
      <c r="EY28" s="24"/>
      <c r="EZ28" s="24"/>
      <c r="FA28" s="24"/>
      <c r="FB28" s="24"/>
      <c r="FC28" s="24"/>
      <c r="FD28" s="24"/>
      <c r="FE28" s="24"/>
      <c r="FF28" s="24"/>
      <c r="FG28" s="24"/>
      <c r="FH28" s="24"/>
      <c r="FI28" s="24"/>
      <c r="FJ28" s="24"/>
      <c r="FK28" s="24"/>
      <c r="FL28" s="24"/>
      <c r="FM28" s="24"/>
      <c r="FN28" s="24"/>
      <c r="FO28" s="24"/>
      <c r="FP28" s="24"/>
      <c r="FQ28" s="24"/>
    </row>
    <row r="29" spans="1:173" ht="14.25" customHeight="1">
      <c r="A29" s="59"/>
      <c r="B29" s="49" t="str">
        <f>IF($A29=0,"",VLOOKUP($A29,[0]!Matrix,2))</f>
        <v/>
      </c>
      <c r="C29" s="62"/>
      <c r="D29" s="65"/>
      <c r="E29" s="65"/>
      <c r="F29" s="65"/>
      <c r="G29" s="38"/>
      <c r="H29" s="20" t="s">
        <v>66</v>
      </c>
      <c r="I29" s="23"/>
      <c r="J29" s="36">
        <f>J17/J$15</f>
        <v>0.74663962459238042</v>
      </c>
      <c r="K29" s="36"/>
      <c r="L29" s="36">
        <f>L17/L$15</f>
        <v>0.74974124547179577</v>
      </c>
      <c r="M29" s="36"/>
      <c r="N29" s="36">
        <f>N17/N$15</f>
        <v>0.75341497880357988</v>
      </c>
      <c r="O29" s="37"/>
      <c r="P29" s="37"/>
      <c r="Q29" s="38"/>
      <c r="R29" s="38"/>
      <c r="S29" s="38"/>
      <c r="T29" s="36"/>
      <c r="U29" s="36"/>
      <c r="V29" s="36"/>
      <c r="W29" s="23">
        <v>24</v>
      </c>
      <c r="X29" s="34">
        <f>IF($A29=0,0,VLOOKUP($A29,[0]!Matrix,X$4))</f>
        <v>0</v>
      </c>
      <c r="Y29" s="34">
        <f>IF($A29=0,0,VLOOKUP($A29,[0]!Matrix,Y$4))</f>
        <v>0</v>
      </c>
      <c r="Z29" s="34">
        <f>IF($A29=0,0,VLOOKUP($A29,[0]!Matrix,Z$4))</f>
        <v>0</v>
      </c>
      <c r="AA29" s="34">
        <f>IF($A29=0,0,VLOOKUP($A29,[0]!Matrix,AA$4))</f>
        <v>0</v>
      </c>
      <c r="AB29" s="34">
        <f>IF($A29=0,0,VLOOKUP($A29,[0]!Matrix,AB$4))</f>
        <v>0</v>
      </c>
      <c r="AC29" s="34">
        <f>IF($A29=0,0,VLOOKUP($A29,[0]!Matrix,AC$4))</f>
        <v>0</v>
      </c>
      <c r="AD29" s="34">
        <f>IF($A29=0,0,VLOOKUP($A29,[0]!Matrix,AD$4))</f>
        <v>0</v>
      </c>
      <c r="AE29" s="34">
        <f>IF($A29=0,0,VLOOKUP($A29,[0]!Matrix,AE$4))</f>
        <v>0</v>
      </c>
      <c r="AF29" s="34">
        <f>IF($A29=0,0,VLOOKUP($A29,[0]!Matrix,AF$4))</f>
        <v>0</v>
      </c>
      <c r="AG29" s="34">
        <f>IF($A29=0,0,VLOOKUP($A29,[0]!Matrix,AG$4))</f>
        <v>0</v>
      </c>
      <c r="AH29" s="34">
        <f>IF($A29=0,0,VLOOKUP($A29,[0]!Matrix,AH$4))</f>
        <v>0</v>
      </c>
      <c r="AI29" s="34">
        <f>IF($A29=0,0,VLOOKUP($A29,[0]!Matrix,AI$4))</f>
        <v>0</v>
      </c>
      <c r="AJ29" s="34">
        <f>IF($A29=0,0,VLOOKUP($A29,[0]!Matrix,AJ$4))</f>
        <v>0</v>
      </c>
      <c r="AK29" s="34">
        <f>IF($A29=0,0,VLOOKUP($A29,[0]!Matrix,AK$4))</f>
        <v>0</v>
      </c>
      <c r="AL29" s="34">
        <f>IF($A29=0,0,VLOOKUP($A29,[0]!Matrix,AL$4))</f>
        <v>0</v>
      </c>
      <c r="AM29" s="24"/>
      <c r="AN29" s="36"/>
      <c r="AO29" s="36">
        <f t="shared" si="2"/>
        <v>0</v>
      </c>
      <c r="AP29" s="36">
        <f t="shared" si="3"/>
        <v>0</v>
      </c>
      <c r="AQ29" s="36">
        <f t="shared" si="4"/>
        <v>0</v>
      </c>
      <c r="AR29" s="36">
        <f t="shared" si="5"/>
        <v>0</v>
      </c>
      <c r="AS29" s="36">
        <f t="shared" si="6"/>
        <v>0</v>
      </c>
      <c r="AT29" s="36">
        <f t="shared" si="7"/>
        <v>0</v>
      </c>
      <c r="AU29" s="36">
        <f t="shared" si="8"/>
        <v>0</v>
      </c>
      <c r="AV29" s="36">
        <f t="shared" si="9"/>
        <v>0</v>
      </c>
      <c r="AW29" s="36">
        <f t="shared" si="10"/>
        <v>0</v>
      </c>
      <c r="AX29" s="36">
        <f t="shared" si="11"/>
        <v>0</v>
      </c>
      <c r="AY29" s="36">
        <f t="shared" si="12"/>
        <v>0</v>
      </c>
      <c r="AZ29" s="36">
        <f t="shared" si="13"/>
        <v>0</v>
      </c>
      <c r="BA29" s="36">
        <f t="shared" si="14"/>
        <v>0</v>
      </c>
      <c r="BB29" s="36">
        <f t="shared" si="15"/>
        <v>0</v>
      </c>
      <c r="BC29" s="36">
        <f t="shared" si="16"/>
        <v>0</v>
      </c>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c r="DT29" s="24"/>
      <c r="DU29" s="24"/>
      <c r="DV29" s="24"/>
      <c r="DW29" s="24"/>
      <c r="DX29" s="24"/>
      <c r="DY29" s="24"/>
      <c r="DZ29" s="24"/>
      <c r="EA29" s="24"/>
      <c r="EB29" s="24"/>
      <c r="EC29" s="24"/>
      <c r="ED29" s="24"/>
      <c r="EE29" s="24"/>
      <c r="EF29" s="24"/>
      <c r="EG29" s="24"/>
      <c r="EH29" s="24"/>
      <c r="EI29" s="24"/>
      <c r="EJ29" s="24"/>
      <c r="EK29" s="24"/>
      <c r="EL29" s="24"/>
      <c r="EM29" s="24"/>
      <c r="EN29" s="24"/>
      <c r="EO29" s="24"/>
      <c r="EP29" s="24"/>
      <c r="EQ29" s="24"/>
      <c r="ER29" s="24"/>
      <c r="ES29" s="24"/>
      <c r="ET29" s="24"/>
      <c r="EU29" s="24"/>
      <c r="EV29" s="24"/>
      <c r="EW29" s="24"/>
      <c r="EX29" s="24"/>
      <c r="EY29" s="24"/>
      <c r="EZ29" s="24"/>
      <c r="FA29" s="24"/>
      <c r="FB29" s="24"/>
      <c r="FC29" s="24"/>
      <c r="FD29" s="24"/>
      <c r="FE29" s="24"/>
      <c r="FF29" s="24"/>
      <c r="FG29" s="24"/>
      <c r="FH29" s="24"/>
      <c r="FI29" s="24"/>
      <c r="FJ29" s="24"/>
      <c r="FK29" s="24"/>
      <c r="FL29" s="24"/>
      <c r="FM29" s="24"/>
      <c r="FN29" s="24"/>
      <c r="FO29" s="24"/>
      <c r="FP29" s="24"/>
      <c r="FQ29" s="24"/>
    </row>
    <row r="30" spans="1:173" ht="14.25" customHeight="1">
      <c r="A30" s="59"/>
      <c r="B30" s="48" t="str">
        <f>IF($A30=0,"",VLOOKUP($A30,[0]!Matrix,2))</f>
        <v/>
      </c>
      <c r="C30" s="62"/>
      <c r="D30" s="65"/>
      <c r="E30" s="65"/>
      <c r="F30" s="65"/>
      <c r="G30" s="38"/>
      <c r="H30" s="20" t="s">
        <v>67</v>
      </c>
      <c r="I30" s="23"/>
      <c r="J30" s="36">
        <f>J18/J$15</f>
        <v>0.69339059890240984</v>
      </c>
      <c r="K30" s="55"/>
      <c r="L30" s="36">
        <f>L18/L$15</f>
        <v>0.70234604105571852</v>
      </c>
      <c r="M30" s="55"/>
      <c r="N30" s="36">
        <f>N18/N$15</f>
        <v>0.71295336787564778</v>
      </c>
      <c r="O30" s="37"/>
      <c r="P30" s="37"/>
      <c r="Q30" s="38"/>
      <c r="R30" s="38"/>
      <c r="S30" s="38"/>
      <c r="T30" s="36"/>
      <c r="U30" s="36"/>
      <c r="V30" s="36"/>
      <c r="W30" s="23">
        <v>25</v>
      </c>
      <c r="X30" s="34">
        <f>IF($A30=0,0,VLOOKUP($A30,[0]!Matrix,X$4))</f>
        <v>0</v>
      </c>
      <c r="Y30" s="34">
        <f>IF($A30=0,0,VLOOKUP($A30,[0]!Matrix,Y$4))</f>
        <v>0</v>
      </c>
      <c r="Z30" s="34">
        <f>IF($A30=0,0,VLOOKUP($A30,[0]!Matrix,Z$4))</f>
        <v>0</v>
      </c>
      <c r="AA30" s="34">
        <f>IF($A30=0,0,VLOOKUP($A30,[0]!Matrix,AA$4))</f>
        <v>0</v>
      </c>
      <c r="AB30" s="34">
        <f>IF($A30=0,0,VLOOKUP($A30,[0]!Matrix,AB$4))</f>
        <v>0</v>
      </c>
      <c r="AC30" s="34">
        <f>IF($A30=0,0,VLOOKUP($A30,[0]!Matrix,AC$4))</f>
        <v>0</v>
      </c>
      <c r="AD30" s="34">
        <f>IF($A30=0,0,VLOOKUP($A30,[0]!Matrix,AD$4))</f>
        <v>0</v>
      </c>
      <c r="AE30" s="34">
        <f>IF($A30=0,0,VLOOKUP($A30,[0]!Matrix,AE$4))</f>
        <v>0</v>
      </c>
      <c r="AF30" s="34">
        <f>IF($A30=0,0,VLOOKUP($A30,[0]!Matrix,AF$4))</f>
        <v>0</v>
      </c>
      <c r="AG30" s="34">
        <f>IF($A30=0,0,VLOOKUP($A30,[0]!Matrix,AG$4))</f>
        <v>0</v>
      </c>
      <c r="AH30" s="34">
        <f>IF($A30=0,0,VLOOKUP($A30,[0]!Matrix,AH$4))</f>
        <v>0</v>
      </c>
      <c r="AI30" s="34">
        <f>IF($A30=0,0,VLOOKUP($A30,[0]!Matrix,AI$4))</f>
        <v>0</v>
      </c>
      <c r="AJ30" s="34">
        <f>IF($A30=0,0,VLOOKUP($A30,[0]!Matrix,AJ$4))</f>
        <v>0</v>
      </c>
      <c r="AK30" s="34">
        <f>IF($A30=0,0,VLOOKUP($A30,[0]!Matrix,AK$4))</f>
        <v>0</v>
      </c>
      <c r="AL30" s="34">
        <f>IF($A30=0,0,VLOOKUP($A30,[0]!Matrix,AL$4))</f>
        <v>0</v>
      </c>
      <c r="AM30" s="24"/>
      <c r="AN30" s="36"/>
      <c r="AO30" s="36">
        <f t="shared" si="2"/>
        <v>0</v>
      </c>
      <c r="AP30" s="36">
        <f t="shared" si="3"/>
        <v>0</v>
      </c>
      <c r="AQ30" s="36">
        <f t="shared" si="4"/>
        <v>0</v>
      </c>
      <c r="AR30" s="36">
        <f t="shared" si="5"/>
        <v>0</v>
      </c>
      <c r="AS30" s="36">
        <f t="shared" si="6"/>
        <v>0</v>
      </c>
      <c r="AT30" s="36">
        <f t="shared" si="7"/>
        <v>0</v>
      </c>
      <c r="AU30" s="36">
        <f t="shared" si="8"/>
        <v>0</v>
      </c>
      <c r="AV30" s="36">
        <f t="shared" si="9"/>
        <v>0</v>
      </c>
      <c r="AW30" s="36">
        <f t="shared" si="10"/>
        <v>0</v>
      </c>
      <c r="AX30" s="36">
        <f t="shared" si="11"/>
        <v>0</v>
      </c>
      <c r="AY30" s="36">
        <f t="shared" si="12"/>
        <v>0</v>
      </c>
      <c r="AZ30" s="36">
        <f t="shared" si="13"/>
        <v>0</v>
      </c>
      <c r="BA30" s="36">
        <f t="shared" si="14"/>
        <v>0</v>
      </c>
      <c r="BB30" s="36">
        <f t="shared" si="15"/>
        <v>0</v>
      </c>
      <c r="BC30" s="36">
        <f t="shared" si="16"/>
        <v>0</v>
      </c>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c r="FM30" s="24"/>
      <c r="FN30" s="24"/>
      <c r="FO30" s="24"/>
      <c r="FP30" s="24"/>
      <c r="FQ30" s="24"/>
    </row>
    <row r="31" spans="1:173" ht="14.25" customHeight="1">
      <c r="A31" s="59"/>
      <c r="B31" s="49" t="str">
        <f>IF($A31=0,"",VLOOKUP($A31,[0]!Matrix,2))</f>
        <v/>
      </c>
      <c r="C31" s="62"/>
      <c r="D31" s="65"/>
      <c r="E31" s="65"/>
      <c r="F31" s="65"/>
      <c r="G31" s="38"/>
      <c r="H31" s="20" t="s">
        <v>68</v>
      </c>
      <c r="I31" s="23"/>
      <c r="J31" s="36">
        <f>J19/J$15</f>
        <v>0.16958959675495108</v>
      </c>
      <c r="K31" s="55"/>
      <c r="L31" s="36">
        <f>L19/L$15</f>
        <v>0.1739908573400035</v>
      </c>
      <c r="M31" s="55"/>
      <c r="N31" s="36">
        <f>N19/N$15</f>
        <v>0.17920395666509661</v>
      </c>
      <c r="P31" s="37"/>
      <c r="Q31" s="38"/>
      <c r="R31" s="38"/>
      <c r="S31" s="38"/>
      <c r="T31" s="36"/>
      <c r="U31" s="36"/>
      <c r="V31" s="36"/>
      <c r="W31" s="23">
        <v>26</v>
      </c>
      <c r="X31" s="34">
        <f>IF($A31=0,0,VLOOKUP($A31,[0]!Matrix,X$4))</f>
        <v>0</v>
      </c>
      <c r="Y31" s="34">
        <f>IF($A31=0,0,VLOOKUP($A31,[0]!Matrix,Y$4))</f>
        <v>0</v>
      </c>
      <c r="Z31" s="34">
        <f>IF($A31=0,0,VLOOKUP($A31,[0]!Matrix,Z$4))</f>
        <v>0</v>
      </c>
      <c r="AA31" s="34">
        <f>IF($A31=0,0,VLOOKUP($A31,[0]!Matrix,AA$4))</f>
        <v>0</v>
      </c>
      <c r="AB31" s="34">
        <f>IF($A31=0,0,VLOOKUP($A31,[0]!Matrix,AB$4))</f>
        <v>0</v>
      </c>
      <c r="AC31" s="34">
        <f>IF($A31=0,0,VLOOKUP($A31,[0]!Matrix,AC$4))</f>
        <v>0</v>
      </c>
      <c r="AD31" s="34">
        <f>IF($A31=0,0,VLOOKUP($A31,[0]!Matrix,AD$4))</f>
        <v>0</v>
      </c>
      <c r="AE31" s="34">
        <f>IF($A31=0,0,VLOOKUP($A31,[0]!Matrix,AE$4))</f>
        <v>0</v>
      </c>
      <c r="AF31" s="34">
        <f>IF($A31=0,0,VLOOKUP($A31,[0]!Matrix,AF$4))</f>
        <v>0</v>
      </c>
      <c r="AG31" s="34">
        <f>IF($A31=0,0,VLOOKUP($A31,[0]!Matrix,AG$4))</f>
        <v>0</v>
      </c>
      <c r="AH31" s="34">
        <f>IF($A31=0,0,VLOOKUP($A31,[0]!Matrix,AH$4))</f>
        <v>0</v>
      </c>
      <c r="AI31" s="34">
        <f>IF($A31=0,0,VLOOKUP($A31,[0]!Matrix,AI$4))</f>
        <v>0</v>
      </c>
      <c r="AJ31" s="34">
        <f>IF($A31=0,0,VLOOKUP($A31,[0]!Matrix,AJ$4))</f>
        <v>0</v>
      </c>
      <c r="AK31" s="34">
        <f>IF($A31=0,0,VLOOKUP($A31,[0]!Matrix,AK$4))</f>
        <v>0</v>
      </c>
      <c r="AL31" s="34">
        <f>IF($A31=0,0,VLOOKUP($A31,[0]!Matrix,AL$4))</f>
        <v>0</v>
      </c>
      <c r="AM31" s="24"/>
      <c r="AN31" s="36"/>
      <c r="AO31" s="36">
        <f t="shared" si="2"/>
        <v>0</v>
      </c>
      <c r="AP31" s="36">
        <f t="shared" si="3"/>
        <v>0</v>
      </c>
      <c r="AQ31" s="36">
        <f t="shared" si="4"/>
        <v>0</v>
      </c>
      <c r="AR31" s="36">
        <f t="shared" si="5"/>
        <v>0</v>
      </c>
      <c r="AS31" s="36">
        <f t="shared" si="6"/>
        <v>0</v>
      </c>
      <c r="AT31" s="36">
        <f t="shared" si="7"/>
        <v>0</v>
      </c>
      <c r="AU31" s="36">
        <f t="shared" si="8"/>
        <v>0</v>
      </c>
      <c r="AV31" s="36">
        <f t="shared" si="9"/>
        <v>0</v>
      </c>
      <c r="AW31" s="36">
        <f t="shared" si="10"/>
        <v>0</v>
      </c>
      <c r="AX31" s="36">
        <f t="shared" si="11"/>
        <v>0</v>
      </c>
      <c r="AY31" s="36">
        <f t="shared" si="12"/>
        <v>0</v>
      </c>
      <c r="AZ31" s="36">
        <f t="shared" si="13"/>
        <v>0</v>
      </c>
      <c r="BA31" s="36">
        <f t="shared" si="14"/>
        <v>0</v>
      </c>
      <c r="BB31" s="36">
        <f t="shared" si="15"/>
        <v>0</v>
      </c>
      <c r="BC31" s="36">
        <f t="shared" si="16"/>
        <v>0</v>
      </c>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4"/>
      <c r="EQ31" s="24"/>
      <c r="ER31" s="24"/>
      <c r="ES31" s="24"/>
      <c r="ET31" s="24"/>
      <c r="EU31" s="24"/>
      <c r="EV31" s="24"/>
      <c r="EW31" s="24"/>
      <c r="EX31" s="24"/>
      <c r="EY31" s="24"/>
      <c r="EZ31" s="24"/>
      <c r="FA31" s="24"/>
      <c r="FB31" s="24"/>
      <c r="FC31" s="24"/>
      <c r="FD31" s="24"/>
      <c r="FE31" s="24"/>
      <c r="FF31" s="24"/>
      <c r="FG31" s="24"/>
      <c r="FH31" s="24"/>
      <c r="FI31" s="24"/>
      <c r="FJ31" s="24"/>
      <c r="FK31" s="24"/>
      <c r="FL31" s="24"/>
      <c r="FM31" s="24"/>
      <c r="FN31" s="24"/>
      <c r="FO31" s="24"/>
      <c r="FP31" s="24"/>
      <c r="FQ31" s="24"/>
    </row>
    <row r="32" spans="1:173" ht="14.25" customHeight="1">
      <c r="A32" s="59"/>
      <c r="B32" s="48" t="str">
        <f>IF($A32=0,"",VLOOKUP($A32,[0]!Matrix,2))</f>
        <v/>
      </c>
      <c r="C32" s="57"/>
      <c r="D32" s="65"/>
      <c r="E32" s="65"/>
      <c r="F32" s="65"/>
      <c r="G32" s="38"/>
      <c r="I32" s="23"/>
      <c r="J32" s="36"/>
      <c r="K32" s="55"/>
      <c r="L32" s="36"/>
      <c r="M32" s="55"/>
      <c r="N32" s="36"/>
      <c r="P32" s="37"/>
      <c r="Q32" s="38"/>
      <c r="R32" s="38"/>
      <c r="S32" s="38"/>
      <c r="T32" s="36"/>
      <c r="U32" s="36"/>
      <c r="V32" s="36"/>
      <c r="W32" s="23">
        <v>27</v>
      </c>
      <c r="X32" s="34">
        <f>IF($A32=0,0,VLOOKUP($A32,[0]!Matrix,X$4))</f>
        <v>0</v>
      </c>
      <c r="Y32" s="34">
        <f>IF($A32=0,0,VLOOKUP($A32,[0]!Matrix,Y$4))</f>
        <v>0</v>
      </c>
      <c r="Z32" s="34">
        <f>IF($A32=0,0,VLOOKUP($A32,[0]!Matrix,Z$4))</f>
        <v>0</v>
      </c>
      <c r="AA32" s="34">
        <f>IF($A32=0,0,VLOOKUP($A32,[0]!Matrix,AA$4))</f>
        <v>0</v>
      </c>
      <c r="AB32" s="34">
        <f>IF($A32=0,0,VLOOKUP($A32,[0]!Matrix,AB$4))</f>
        <v>0</v>
      </c>
      <c r="AC32" s="34">
        <f>IF($A32=0,0,VLOOKUP($A32,[0]!Matrix,AC$4))</f>
        <v>0</v>
      </c>
      <c r="AD32" s="34">
        <f>IF($A32=0,0,VLOOKUP($A32,[0]!Matrix,AD$4))</f>
        <v>0</v>
      </c>
      <c r="AE32" s="34">
        <f>IF($A32=0,0,VLOOKUP($A32,[0]!Matrix,AE$4))</f>
        <v>0</v>
      </c>
      <c r="AF32" s="34">
        <f>IF($A32=0,0,VLOOKUP($A32,[0]!Matrix,AF$4))</f>
        <v>0</v>
      </c>
      <c r="AG32" s="34">
        <f>IF($A32=0,0,VLOOKUP($A32,[0]!Matrix,AG$4))</f>
        <v>0</v>
      </c>
      <c r="AH32" s="34">
        <f>IF($A32=0,0,VLOOKUP($A32,[0]!Matrix,AH$4))</f>
        <v>0</v>
      </c>
      <c r="AI32" s="34">
        <f>IF($A32=0,0,VLOOKUP($A32,[0]!Matrix,AI$4))</f>
        <v>0</v>
      </c>
      <c r="AJ32" s="34">
        <f>IF($A32=0,0,VLOOKUP($A32,[0]!Matrix,AJ$4))</f>
        <v>0</v>
      </c>
      <c r="AK32" s="34">
        <f>IF($A32=0,0,VLOOKUP($A32,[0]!Matrix,AK$4))</f>
        <v>0</v>
      </c>
      <c r="AL32" s="34">
        <f>IF($A32=0,0,VLOOKUP($A32,[0]!Matrix,AL$4))</f>
        <v>0</v>
      </c>
      <c r="AM32" s="24"/>
      <c r="AN32" s="36"/>
      <c r="AO32" s="36">
        <f t="shared" si="2"/>
        <v>0</v>
      </c>
      <c r="AP32" s="36">
        <f t="shared" si="3"/>
        <v>0</v>
      </c>
      <c r="AQ32" s="36">
        <f t="shared" si="4"/>
        <v>0</v>
      </c>
      <c r="AR32" s="36">
        <f t="shared" si="5"/>
        <v>0</v>
      </c>
      <c r="AS32" s="36">
        <f t="shared" si="6"/>
        <v>0</v>
      </c>
      <c r="AT32" s="36">
        <f t="shared" si="7"/>
        <v>0</v>
      </c>
      <c r="AU32" s="36">
        <f t="shared" si="8"/>
        <v>0</v>
      </c>
      <c r="AV32" s="36">
        <f t="shared" si="9"/>
        <v>0</v>
      </c>
      <c r="AW32" s="36">
        <f t="shared" si="10"/>
        <v>0</v>
      </c>
      <c r="AX32" s="36">
        <f t="shared" si="11"/>
        <v>0</v>
      </c>
      <c r="AY32" s="36">
        <f t="shared" si="12"/>
        <v>0</v>
      </c>
      <c r="AZ32" s="36">
        <f t="shared" si="13"/>
        <v>0</v>
      </c>
      <c r="BA32" s="36">
        <f t="shared" si="14"/>
        <v>0</v>
      </c>
      <c r="BB32" s="36">
        <f t="shared" si="15"/>
        <v>0</v>
      </c>
      <c r="BC32" s="36">
        <f t="shared" si="16"/>
        <v>0</v>
      </c>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c r="FP32" s="24"/>
      <c r="FQ32" s="24"/>
    </row>
    <row r="33" spans="1:173" ht="14.25" customHeight="1">
      <c r="B33" s="49" t="str">
        <f>IF($A33=0,"",VLOOKUP($A33,[0]!Matrix,2))</f>
        <v/>
      </c>
      <c r="C33" s="57"/>
      <c r="D33" s="65"/>
      <c r="E33" s="65"/>
      <c r="F33" s="65"/>
      <c r="G33" s="38"/>
      <c r="I33" s="23"/>
      <c r="J33" s="36"/>
      <c r="K33" s="36"/>
      <c r="L33" s="36"/>
      <c r="M33" s="36"/>
      <c r="N33" s="36"/>
      <c r="P33" s="37"/>
      <c r="Q33" s="38"/>
      <c r="R33" s="38"/>
      <c r="S33" s="38"/>
      <c r="T33" s="36"/>
      <c r="U33" s="36"/>
      <c r="V33" s="36"/>
      <c r="W33" s="23">
        <v>28</v>
      </c>
      <c r="X33" s="34">
        <f>IF($A33=0,0,VLOOKUP($A33,[0]!Matrix,X$4))</f>
        <v>0</v>
      </c>
      <c r="Y33" s="34">
        <f>IF($A33=0,0,VLOOKUP($A33,[0]!Matrix,Y$4))</f>
        <v>0</v>
      </c>
      <c r="Z33" s="34">
        <f>IF($A33=0,0,VLOOKUP($A33,[0]!Matrix,Z$4))</f>
        <v>0</v>
      </c>
      <c r="AA33" s="34">
        <f>IF($A33=0,0,VLOOKUP($A33,[0]!Matrix,AA$4))</f>
        <v>0</v>
      </c>
      <c r="AB33" s="34">
        <f>IF($A33=0,0,VLOOKUP($A33,[0]!Matrix,AB$4))</f>
        <v>0</v>
      </c>
      <c r="AC33" s="34">
        <f>IF($A33=0,0,VLOOKUP($A33,[0]!Matrix,AC$4))</f>
        <v>0</v>
      </c>
      <c r="AD33" s="34">
        <f>IF($A33=0,0,VLOOKUP($A33,[0]!Matrix,AD$4))</f>
        <v>0</v>
      </c>
      <c r="AE33" s="34">
        <f>IF($A33=0,0,VLOOKUP($A33,[0]!Matrix,AE$4))</f>
        <v>0</v>
      </c>
      <c r="AF33" s="34">
        <f>IF($A33=0,0,VLOOKUP($A33,[0]!Matrix,AF$4))</f>
        <v>0</v>
      </c>
      <c r="AG33" s="34">
        <f>IF($A33=0,0,VLOOKUP($A33,[0]!Matrix,AG$4))</f>
        <v>0</v>
      </c>
      <c r="AH33" s="34">
        <f>IF($A33=0,0,VLOOKUP($A33,[0]!Matrix,AH$4))</f>
        <v>0</v>
      </c>
      <c r="AI33" s="34">
        <f>IF($A33=0,0,VLOOKUP($A33,[0]!Matrix,AI$4))</f>
        <v>0</v>
      </c>
      <c r="AJ33" s="34">
        <f>IF($A33=0,0,VLOOKUP($A33,[0]!Matrix,AJ$4))</f>
        <v>0</v>
      </c>
      <c r="AK33" s="34">
        <f>IF($A33=0,0,VLOOKUP($A33,[0]!Matrix,AK$4))</f>
        <v>0</v>
      </c>
      <c r="AL33" s="34">
        <f>IF($A33=0,0,VLOOKUP($A33,[0]!Matrix,AL$4))</f>
        <v>0</v>
      </c>
      <c r="AM33" s="24"/>
      <c r="AN33" s="36"/>
      <c r="AO33" s="36">
        <f t="shared" si="2"/>
        <v>0</v>
      </c>
      <c r="AP33" s="36">
        <f t="shared" si="3"/>
        <v>0</v>
      </c>
      <c r="AQ33" s="36">
        <f t="shared" si="4"/>
        <v>0</v>
      </c>
      <c r="AR33" s="36">
        <f t="shared" si="5"/>
        <v>0</v>
      </c>
      <c r="AS33" s="36">
        <f t="shared" si="6"/>
        <v>0</v>
      </c>
      <c r="AT33" s="36">
        <f t="shared" si="7"/>
        <v>0</v>
      </c>
      <c r="AU33" s="36">
        <f t="shared" si="8"/>
        <v>0</v>
      </c>
      <c r="AV33" s="36">
        <f t="shared" si="9"/>
        <v>0</v>
      </c>
      <c r="AW33" s="36">
        <f t="shared" si="10"/>
        <v>0</v>
      </c>
      <c r="AX33" s="36">
        <f t="shared" si="11"/>
        <v>0</v>
      </c>
      <c r="AY33" s="36">
        <f t="shared" si="12"/>
        <v>0</v>
      </c>
      <c r="AZ33" s="36">
        <f t="shared" si="13"/>
        <v>0</v>
      </c>
      <c r="BA33" s="36">
        <f t="shared" si="14"/>
        <v>0</v>
      </c>
      <c r="BB33" s="36">
        <f t="shared" si="15"/>
        <v>0</v>
      </c>
      <c r="BC33" s="36">
        <f t="shared" si="16"/>
        <v>0</v>
      </c>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c r="DT33" s="24"/>
      <c r="DU33" s="24"/>
      <c r="DV33" s="24"/>
      <c r="DW33" s="24"/>
      <c r="DX33" s="24"/>
      <c r="DY33" s="24"/>
      <c r="DZ33" s="24"/>
      <c r="EA33" s="24"/>
      <c r="EB33" s="24"/>
      <c r="EC33" s="24"/>
      <c r="ED33" s="24"/>
      <c r="EE33" s="24"/>
      <c r="EF33" s="24"/>
      <c r="EG33" s="24"/>
      <c r="EH33" s="24"/>
      <c r="EI33" s="24"/>
      <c r="EJ33" s="24"/>
      <c r="EK33" s="24"/>
      <c r="EL33" s="24"/>
      <c r="EM33" s="24"/>
      <c r="EN33" s="24"/>
      <c r="EO33" s="24"/>
      <c r="EP33" s="24"/>
      <c r="EQ33" s="24"/>
      <c r="ER33" s="24"/>
      <c r="ES33" s="24"/>
      <c r="ET33" s="24"/>
      <c r="EU33" s="24"/>
      <c r="EV33" s="24"/>
      <c r="EW33" s="24"/>
      <c r="EX33" s="24"/>
      <c r="EY33" s="24"/>
      <c r="EZ33" s="24"/>
      <c r="FA33" s="24"/>
      <c r="FB33" s="24"/>
      <c r="FC33" s="24"/>
      <c r="FD33" s="24"/>
      <c r="FE33" s="24"/>
      <c r="FF33" s="24"/>
      <c r="FG33" s="24"/>
      <c r="FH33" s="24"/>
      <c r="FI33" s="24"/>
      <c r="FJ33" s="24"/>
      <c r="FK33" s="24"/>
      <c r="FL33" s="24"/>
      <c r="FM33" s="24"/>
      <c r="FN33" s="24"/>
      <c r="FO33" s="24"/>
      <c r="FP33" s="24"/>
      <c r="FQ33" s="24"/>
    </row>
    <row r="34" spans="1:173" ht="14.25" customHeight="1">
      <c r="B34" s="48" t="str">
        <f>IF($A34=0,"",VLOOKUP($A34,[0]!Matrix,2))</f>
        <v/>
      </c>
      <c r="C34" s="57"/>
      <c r="D34" s="65"/>
      <c r="E34" s="65"/>
      <c r="F34" s="65"/>
      <c r="G34" s="38"/>
      <c r="I34" s="23"/>
      <c r="J34" s="36"/>
      <c r="K34" s="36"/>
      <c r="L34" s="36"/>
      <c r="M34" s="36"/>
      <c r="N34" s="36"/>
      <c r="P34" s="37"/>
      <c r="Q34" s="38"/>
      <c r="R34" s="38"/>
      <c r="S34" s="38"/>
      <c r="T34" s="36"/>
      <c r="U34" s="36"/>
      <c r="V34" s="36"/>
      <c r="W34" s="23">
        <v>29</v>
      </c>
      <c r="X34" s="34">
        <f>IF($A34=0,0,VLOOKUP($A34,[0]!Matrix,X$4))</f>
        <v>0</v>
      </c>
      <c r="Y34" s="34">
        <f>IF($A34=0,0,VLOOKUP($A34,[0]!Matrix,Y$4))</f>
        <v>0</v>
      </c>
      <c r="Z34" s="34">
        <f>IF($A34=0,0,VLOOKUP($A34,[0]!Matrix,Z$4))</f>
        <v>0</v>
      </c>
      <c r="AA34" s="34">
        <f>IF($A34=0,0,VLOOKUP($A34,[0]!Matrix,AA$4))</f>
        <v>0</v>
      </c>
      <c r="AB34" s="34">
        <f>IF($A34=0,0,VLOOKUP($A34,[0]!Matrix,AB$4))</f>
        <v>0</v>
      </c>
      <c r="AC34" s="34">
        <f>IF($A34=0,0,VLOOKUP($A34,[0]!Matrix,AC$4))</f>
        <v>0</v>
      </c>
      <c r="AD34" s="34">
        <f>IF($A34=0,0,VLOOKUP($A34,[0]!Matrix,AD$4))</f>
        <v>0</v>
      </c>
      <c r="AE34" s="34">
        <f>IF($A34=0,0,VLOOKUP($A34,[0]!Matrix,AE$4))</f>
        <v>0</v>
      </c>
      <c r="AF34" s="34">
        <f>IF($A34=0,0,VLOOKUP($A34,[0]!Matrix,AF$4))</f>
        <v>0</v>
      </c>
      <c r="AG34" s="34">
        <f>IF($A34=0,0,VLOOKUP($A34,[0]!Matrix,AG$4))</f>
        <v>0</v>
      </c>
      <c r="AH34" s="34">
        <f>IF($A34=0,0,VLOOKUP($A34,[0]!Matrix,AH$4))</f>
        <v>0</v>
      </c>
      <c r="AI34" s="34">
        <f>IF($A34=0,0,VLOOKUP($A34,[0]!Matrix,AI$4))</f>
        <v>0</v>
      </c>
      <c r="AJ34" s="34">
        <f>IF($A34=0,0,VLOOKUP($A34,[0]!Matrix,AJ$4))</f>
        <v>0</v>
      </c>
      <c r="AK34" s="34">
        <f>IF($A34=0,0,VLOOKUP($A34,[0]!Matrix,AK$4))</f>
        <v>0</v>
      </c>
      <c r="AL34" s="34">
        <f>IF($A34=0,0,VLOOKUP($A34,[0]!Matrix,AL$4))</f>
        <v>0</v>
      </c>
      <c r="AM34" s="24"/>
      <c r="AN34" s="36"/>
      <c r="AO34" s="36">
        <f t="shared" si="2"/>
        <v>0</v>
      </c>
      <c r="AP34" s="36">
        <f t="shared" si="3"/>
        <v>0</v>
      </c>
      <c r="AQ34" s="36">
        <f t="shared" si="4"/>
        <v>0</v>
      </c>
      <c r="AR34" s="36">
        <f t="shared" si="5"/>
        <v>0</v>
      </c>
      <c r="AS34" s="36">
        <f t="shared" si="6"/>
        <v>0</v>
      </c>
      <c r="AT34" s="36">
        <f t="shared" si="7"/>
        <v>0</v>
      </c>
      <c r="AU34" s="36">
        <f t="shared" si="8"/>
        <v>0</v>
      </c>
      <c r="AV34" s="36">
        <f t="shared" si="9"/>
        <v>0</v>
      </c>
      <c r="AW34" s="36">
        <f t="shared" si="10"/>
        <v>0</v>
      </c>
      <c r="AX34" s="36">
        <f t="shared" si="11"/>
        <v>0</v>
      </c>
      <c r="AY34" s="36">
        <f t="shared" si="12"/>
        <v>0</v>
      </c>
      <c r="AZ34" s="36">
        <f t="shared" si="13"/>
        <v>0</v>
      </c>
      <c r="BA34" s="36">
        <f t="shared" si="14"/>
        <v>0</v>
      </c>
      <c r="BB34" s="36">
        <f t="shared" si="15"/>
        <v>0</v>
      </c>
      <c r="BC34" s="36">
        <f t="shared" si="16"/>
        <v>0</v>
      </c>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row>
    <row r="35" spans="1:173" ht="14.25" customHeight="1">
      <c r="A35" s="41"/>
      <c r="B35" s="50" t="str">
        <f>IF($A35=0,"",VLOOKUP($A35,[0]!Matrix,2))</f>
        <v/>
      </c>
      <c r="C35" s="58"/>
      <c r="D35" s="66"/>
      <c r="E35" s="66"/>
      <c r="F35" s="66"/>
      <c r="G35" s="38"/>
      <c r="H35" s="41"/>
      <c r="I35" s="42"/>
      <c r="J35" s="43"/>
      <c r="K35" s="43"/>
      <c r="L35" s="43"/>
      <c r="M35" s="43"/>
      <c r="N35" s="43"/>
      <c r="P35" s="37"/>
      <c r="Q35" s="38"/>
      <c r="R35" s="38"/>
      <c r="S35" s="38"/>
      <c r="T35" s="36"/>
      <c r="U35" s="36"/>
      <c r="V35" s="36"/>
      <c r="W35" s="23">
        <v>30</v>
      </c>
      <c r="X35" s="34">
        <f>IF($A35=0,0,VLOOKUP($A35,[0]!Matrix,X$4))</f>
        <v>0</v>
      </c>
      <c r="Y35" s="34">
        <f>IF($A35=0,0,VLOOKUP($A35,[0]!Matrix,Y$4))</f>
        <v>0</v>
      </c>
      <c r="Z35" s="34">
        <f>IF($A35=0,0,VLOOKUP($A35,[0]!Matrix,Z$4))</f>
        <v>0</v>
      </c>
      <c r="AA35" s="34">
        <f>IF($A35=0,0,VLOOKUP($A35,[0]!Matrix,AA$4))</f>
        <v>0</v>
      </c>
      <c r="AB35" s="34">
        <f>IF($A35=0,0,VLOOKUP($A35,[0]!Matrix,AB$4))</f>
        <v>0</v>
      </c>
      <c r="AC35" s="34">
        <f>IF($A35=0,0,VLOOKUP($A35,[0]!Matrix,AC$4))</f>
        <v>0</v>
      </c>
      <c r="AD35" s="34">
        <f>IF($A35=0,0,VLOOKUP($A35,[0]!Matrix,AD$4))</f>
        <v>0</v>
      </c>
      <c r="AE35" s="34">
        <f>IF($A35=0,0,VLOOKUP($A35,[0]!Matrix,AE$4))</f>
        <v>0</v>
      </c>
      <c r="AF35" s="34">
        <f>IF($A35=0,0,VLOOKUP($A35,[0]!Matrix,AF$4))</f>
        <v>0</v>
      </c>
      <c r="AG35" s="34">
        <f>IF($A35=0,0,VLOOKUP($A35,[0]!Matrix,AG$4))</f>
        <v>0</v>
      </c>
      <c r="AH35" s="34">
        <f>IF($A35=0,0,VLOOKUP($A35,[0]!Matrix,AH$4))</f>
        <v>0</v>
      </c>
      <c r="AI35" s="34">
        <f>IF($A35=0,0,VLOOKUP($A35,[0]!Matrix,AI$4))</f>
        <v>0</v>
      </c>
      <c r="AJ35" s="34">
        <f>IF($A35=0,0,VLOOKUP($A35,[0]!Matrix,AJ$4))</f>
        <v>0</v>
      </c>
      <c r="AK35" s="34">
        <f>IF($A35=0,0,VLOOKUP($A35,[0]!Matrix,AK$4))</f>
        <v>0</v>
      </c>
      <c r="AL35" s="34">
        <f>IF($A35=0,0,VLOOKUP($A35,[0]!Matrix,AL$4))</f>
        <v>0</v>
      </c>
      <c r="AM35" s="24"/>
      <c r="AN35" s="36"/>
      <c r="AO35" s="36">
        <f t="shared" si="2"/>
        <v>0</v>
      </c>
      <c r="AP35" s="36">
        <f t="shared" si="3"/>
        <v>0</v>
      </c>
      <c r="AQ35" s="36">
        <f t="shared" si="4"/>
        <v>0</v>
      </c>
      <c r="AR35" s="36">
        <f t="shared" si="5"/>
        <v>0</v>
      </c>
      <c r="AS35" s="36">
        <f t="shared" si="6"/>
        <v>0</v>
      </c>
      <c r="AT35" s="36">
        <f t="shared" si="7"/>
        <v>0</v>
      </c>
      <c r="AU35" s="36">
        <f t="shared" si="8"/>
        <v>0</v>
      </c>
      <c r="AV35" s="36">
        <f t="shared" si="9"/>
        <v>0</v>
      </c>
      <c r="AW35" s="36">
        <f t="shared" si="10"/>
        <v>0</v>
      </c>
      <c r="AX35" s="36">
        <f t="shared" si="11"/>
        <v>0</v>
      </c>
      <c r="AY35" s="36">
        <f t="shared" si="12"/>
        <v>0</v>
      </c>
      <c r="AZ35" s="36">
        <f t="shared" si="13"/>
        <v>0</v>
      </c>
      <c r="BA35" s="36">
        <f t="shared" si="14"/>
        <v>0</v>
      </c>
      <c r="BB35" s="36">
        <f t="shared" si="15"/>
        <v>0</v>
      </c>
      <c r="BC35" s="36">
        <f t="shared" si="16"/>
        <v>0</v>
      </c>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row>
    <row r="36" spans="1:173" ht="14.25" customHeight="1">
      <c r="A36" s="20" t="s">
        <v>81</v>
      </c>
      <c r="C36" s="23" t="s">
        <v>33</v>
      </c>
      <c r="D36" s="67">
        <f>SUM(D6:D35)</f>
        <v>1000</v>
      </c>
      <c r="E36" s="68">
        <f>SUM(E6:E35)</f>
        <v>1000</v>
      </c>
      <c r="F36" s="67">
        <f>SUM(F6:F35)</f>
        <v>1000</v>
      </c>
      <c r="G36" s="20"/>
      <c r="I36" s="23"/>
      <c r="L36" s="23"/>
      <c r="M36" s="23"/>
      <c r="Q36" s="19"/>
      <c r="R36" s="19"/>
      <c r="S36" s="19"/>
      <c r="T36" s="36"/>
      <c r="U36" s="36"/>
      <c r="V36" s="36"/>
      <c r="W36" s="34"/>
      <c r="AM36" s="24"/>
      <c r="AN36" s="24"/>
      <c r="AO36" s="36"/>
      <c r="AP36" s="36"/>
      <c r="AQ36" s="36"/>
      <c r="AR36" s="36"/>
      <c r="AS36" s="36"/>
      <c r="AT36" s="36"/>
      <c r="AU36" s="36"/>
      <c r="AV36" s="36"/>
      <c r="AW36" s="36"/>
      <c r="AX36" s="36"/>
      <c r="AY36" s="36"/>
      <c r="AZ36" s="36"/>
      <c r="BA36" s="36"/>
      <c r="BB36" s="36"/>
      <c r="BC36" s="36"/>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row>
    <row r="37" spans="1:173" ht="14.25" customHeight="1">
      <c r="A37" s="18" t="s">
        <v>74</v>
      </c>
      <c r="C37" s="23" t="s">
        <v>34</v>
      </c>
      <c r="D37" s="67">
        <f>SUMPRODUCT(D6:D35,$C6:$C35)/1000</f>
        <v>0</v>
      </c>
      <c r="E37" s="67">
        <f>SUMPRODUCT(E6:E35,$C6:$C35)/1000</f>
        <v>0</v>
      </c>
      <c r="F37" s="67">
        <f>SUMPRODUCT(F6:F35,$C6:$C35)/1000</f>
        <v>0</v>
      </c>
      <c r="G37" s="20"/>
      <c r="I37" s="23"/>
      <c r="L37" s="23"/>
      <c r="M37" s="23"/>
      <c r="Q37" s="44"/>
      <c r="R37" s="44"/>
      <c r="S37" s="44"/>
      <c r="T37" s="36"/>
      <c r="U37" s="36"/>
      <c r="V37" s="36"/>
      <c r="W37" s="34"/>
      <c r="AM37" s="24"/>
      <c r="AN37" s="24"/>
      <c r="AP37" s="24"/>
      <c r="AQ37" s="24"/>
      <c r="AR37" s="24"/>
      <c r="AS37" s="24"/>
      <c r="AT37" s="24"/>
      <c r="AV37" s="24"/>
      <c r="AW37" s="24"/>
      <c r="AX37" s="24"/>
      <c r="AZ37" s="24"/>
      <c r="BA37" s="24"/>
      <c r="BB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row>
    <row r="38" spans="1:173" ht="14.25" customHeight="1">
      <c r="D38" s="45"/>
      <c r="E38" s="19"/>
      <c r="F38" s="45"/>
      <c r="G38" s="20"/>
      <c r="I38" s="20"/>
      <c r="L38" s="20"/>
      <c r="M38" s="20"/>
      <c r="Q38" s="19"/>
      <c r="R38" s="19"/>
      <c r="S38" s="19"/>
      <c r="T38" s="20"/>
      <c r="U38" s="20"/>
      <c r="V38" s="20"/>
      <c r="X38" s="19">
        <v>3</v>
      </c>
      <c r="Y38" s="19">
        <f t="shared" ref="Y38:AL38" si="17">X38+1</f>
        <v>4</v>
      </c>
      <c r="Z38" s="19">
        <f>Y38+1</f>
        <v>5</v>
      </c>
      <c r="AA38" s="19">
        <f t="shared" si="17"/>
        <v>6</v>
      </c>
      <c r="AB38" s="19">
        <f t="shared" si="17"/>
        <v>7</v>
      </c>
      <c r="AC38" s="19">
        <f t="shared" si="17"/>
        <v>8</v>
      </c>
      <c r="AD38" s="19">
        <f t="shared" si="17"/>
        <v>9</v>
      </c>
      <c r="AE38" s="19">
        <f t="shared" si="17"/>
        <v>10</v>
      </c>
      <c r="AF38" s="19">
        <f t="shared" si="17"/>
        <v>11</v>
      </c>
      <c r="AG38" s="19">
        <f t="shared" si="17"/>
        <v>12</v>
      </c>
      <c r="AH38" s="19">
        <f t="shared" si="17"/>
        <v>13</v>
      </c>
      <c r="AI38" s="19">
        <f t="shared" si="17"/>
        <v>14</v>
      </c>
      <c r="AJ38" s="19">
        <f t="shared" si="17"/>
        <v>15</v>
      </c>
      <c r="AK38" s="19">
        <f t="shared" si="17"/>
        <v>16</v>
      </c>
      <c r="AL38" s="19">
        <f t="shared" si="17"/>
        <v>17</v>
      </c>
      <c r="AM38" s="30"/>
      <c r="AN38" s="30"/>
      <c r="AO38" s="19">
        <v>3</v>
      </c>
      <c r="AP38" s="19">
        <f t="shared" ref="AP38:BC38" si="18">AO38+1</f>
        <v>4</v>
      </c>
      <c r="AQ38" s="19">
        <f t="shared" si="18"/>
        <v>5</v>
      </c>
      <c r="AR38" s="19">
        <f t="shared" si="18"/>
        <v>6</v>
      </c>
      <c r="AS38" s="19">
        <f t="shared" si="18"/>
        <v>7</v>
      </c>
      <c r="AT38" s="19">
        <f t="shared" si="18"/>
        <v>8</v>
      </c>
      <c r="AU38" s="19">
        <f t="shared" si="18"/>
        <v>9</v>
      </c>
      <c r="AV38" s="19">
        <f t="shared" si="18"/>
        <v>10</v>
      </c>
      <c r="AW38" s="19">
        <f t="shared" si="18"/>
        <v>11</v>
      </c>
      <c r="AX38" s="19">
        <f t="shared" si="18"/>
        <v>12</v>
      </c>
      <c r="AY38" s="19">
        <f t="shared" si="18"/>
        <v>13</v>
      </c>
      <c r="AZ38" s="19">
        <f t="shared" si="18"/>
        <v>14</v>
      </c>
      <c r="BA38" s="19">
        <f t="shared" si="18"/>
        <v>15</v>
      </c>
      <c r="BB38" s="19">
        <f t="shared" si="18"/>
        <v>16</v>
      </c>
      <c r="BC38" s="19">
        <f t="shared" si="18"/>
        <v>17</v>
      </c>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row>
    <row r="39" spans="1:173" ht="14.25" customHeight="1">
      <c r="D39" s="45"/>
      <c r="F39" s="45"/>
      <c r="G39" s="20"/>
      <c r="I39" s="20"/>
      <c r="L39" s="20"/>
      <c r="M39" s="20"/>
      <c r="T39" s="20"/>
      <c r="U39" s="20"/>
      <c r="V39" s="20"/>
      <c r="W39" s="23" t="s">
        <v>52</v>
      </c>
      <c r="X39" s="38" t="s">
        <v>35</v>
      </c>
      <c r="Y39" s="38" t="s">
        <v>20</v>
      </c>
      <c r="Z39" s="38" t="s">
        <v>21</v>
      </c>
      <c r="AA39" s="38" t="s">
        <v>36</v>
      </c>
      <c r="AB39" s="38" t="s">
        <v>2</v>
      </c>
      <c r="AC39" s="38" t="s">
        <v>37</v>
      </c>
      <c r="AD39" s="38" t="s">
        <v>3</v>
      </c>
      <c r="AE39" s="38" t="s">
        <v>4</v>
      </c>
      <c r="AF39" s="38" t="s">
        <v>5</v>
      </c>
      <c r="AG39" s="38" t="s">
        <v>6</v>
      </c>
      <c r="AH39" s="38" t="s">
        <v>7</v>
      </c>
      <c r="AI39" s="38" t="s">
        <v>8</v>
      </c>
      <c r="AJ39" s="38" t="s">
        <v>9</v>
      </c>
      <c r="AK39" s="38" t="s">
        <v>10</v>
      </c>
      <c r="AL39" s="38" t="s">
        <v>28</v>
      </c>
      <c r="AM39" s="24"/>
      <c r="AN39" s="35"/>
      <c r="AO39" s="38" t="s">
        <v>35</v>
      </c>
      <c r="AP39" s="38" t="s">
        <v>20</v>
      </c>
      <c r="AQ39" s="38" t="s">
        <v>21</v>
      </c>
      <c r="AR39" s="38" t="s">
        <v>36</v>
      </c>
      <c r="AS39" s="38" t="s">
        <v>2</v>
      </c>
      <c r="AT39" s="38" t="s">
        <v>37</v>
      </c>
      <c r="AU39" s="38" t="s">
        <v>3</v>
      </c>
      <c r="AV39" s="38" t="s">
        <v>4</v>
      </c>
      <c r="AW39" s="38" t="s">
        <v>5</v>
      </c>
      <c r="AX39" s="38" t="s">
        <v>6</v>
      </c>
      <c r="AY39" s="38" t="s">
        <v>7</v>
      </c>
      <c r="AZ39" s="38" t="s">
        <v>8</v>
      </c>
      <c r="BA39" s="38" t="s">
        <v>9</v>
      </c>
      <c r="BB39" s="38" t="s">
        <v>10</v>
      </c>
      <c r="BC39" s="38" t="s">
        <v>28</v>
      </c>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row>
    <row r="40" spans="1:173" ht="14.25" customHeight="1">
      <c r="D40" s="45"/>
      <c r="F40" s="45"/>
      <c r="G40" s="20"/>
      <c r="I40" s="20"/>
      <c r="L40" s="20"/>
      <c r="M40" s="20"/>
      <c r="T40" s="20"/>
      <c r="U40" s="20"/>
      <c r="V40" s="20"/>
      <c r="W40" s="23">
        <v>1</v>
      </c>
      <c r="X40" s="34">
        <f>IF($A6=0,0,VLOOKUP($A6,[0]!Matrix,X$38))</f>
        <v>3300</v>
      </c>
      <c r="Y40" s="34">
        <f>IF($A6=0,0,VLOOKUP($A6,[0]!Matrix,Y$38))</f>
        <v>8.1</v>
      </c>
      <c r="Z40" s="34">
        <f>IF($A6=0,0,VLOOKUP($A6,[0]!Matrix,Z$38))</f>
        <v>2.2000000000000002</v>
      </c>
      <c r="AA40" s="34">
        <f>IF($A6=0,0,VLOOKUP($A6,[0]!Matrix,AA$38))</f>
        <v>3.7</v>
      </c>
      <c r="AB40" s="34">
        <f>IF($A6=0,0,VLOOKUP($A6,[0]!Matrix,AB$38))</f>
        <v>0.04</v>
      </c>
      <c r="AC40" s="34">
        <f>IF($A6=0,0,VLOOKUP($A6,[0]!Matrix,AC$38))</f>
        <v>0.06</v>
      </c>
      <c r="AD40" s="34">
        <f>IF($A6=0,0,VLOOKUP($A6,[0]!Matrix,AD$38))</f>
        <v>0.01</v>
      </c>
      <c r="AE40" s="34">
        <f>IF($A6=0,0,VLOOKUP($A6,[0]!Matrix,AE$38))</f>
        <v>0.05</v>
      </c>
      <c r="AF40" s="34">
        <f>IF($A6=0,0,VLOOKUP($A6,[0]!Matrix,AF$38))</f>
        <v>0.32</v>
      </c>
      <c r="AG40" s="34">
        <f>IF($A6=0,0,VLOOKUP($A6,[0]!Matrix,AG$38))</f>
        <v>0.21</v>
      </c>
      <c r="AH40" s="34">
        <f>IF($A6=0,0,VLOOKUP($A6,[0]!Matrix,AH$38))</f>
        <v>0.16</v>
      </c>
      <c r="AI40" s="34">
        <f>IF($A6=0,0,VLOOKUP($A6,[0]!Matrix,AI$38))</f>
        <v>0.35</v>
      </c>
      <c r="AJ40" s="34">
        <f>IF($A6=0,0,VLOOKUP($A6,[0]!Matrix,AJ$38))</f>
        <v>0.27</v>
      </c>
      <c r="AK40" s="34">
        <f>IF($A6=0,0,VLOOKUP($A6,[0]!Matrix,AK$38))</f>
        <v>0.04</v>
      </c>
      <c r="AL40" s="34">
        <f>IF($A6=0,0,VLOOKUP($A6,[0]!Matrix,AL$38))</f>
        <v>533</v>
      </c>
      <c r="AM40" s="24"/>
      <c r="AN40" s="36"/>
      <c r="AO40" s="36">
        <f>'BR01'!$E6*X40/1000</f>
        <v>2029.5</v>
      </c>
      <c r="AP40" s="36">
        <f>'BR01'!$E6*Y40/1000</f>
        <v>4.9814999999999996</v>
      </c>
      <c r="AQ40" s="36">
        <f>'BR01'!$E6*Z40/1000</f>
        <v>1.353</v>
      </c>
      <c r="AR40" s="36">
        <f>'BR01'!$E6*AA40/1000</f>
        <v>2.2755000000000001</v>
      </c>
      <c r="AS40" s="36">
        <f>'BR01'!$E6*AB40/1000</f>
        <v>2.46E-2</v>
      </c>
      <c r="AT40" s="36">
        <f>'BR01'!$E6*AC40/1000</f>
        <v>3.6899999999999995E-2</v>
      </c>
      <c r="AU40" s="36">
        <f>'BR01'!$E6*AD40/1000</f>
        <v>6.1500000000000001E-3</v>
      </c>
      <c r="AV40" s="36">
        <f>'BR01'!$E6*AE40/1000</f>
        <v>3.075E-2</v>
      </c>
      <c r="AW40" s="36">
        <f>'BR01'!$E6*AF40/1000</f>
        <v>0.1968</v>
      </c>
      <c r="AX40" s="36">
        <f>'BR01'!$E6*AG40/1000</f>
        <v>0.12915000000000001</v>
      </c>
      <c r="AY40" s="36">
        <f>'BR01'!$E6*AH40/1000</f>
        <v>9.8400000000000001E-2</v>
      </c>
      <c r="AZ40" s="36">
        <f>'BR01'!$E6*AI40/1000</f>
        <v>0.21525</v>
      </c>
      <c r="BA40" s="36">
        <f>'BR01'!$E6*AJ40/1000</f>
        <v>0.16605</v>
      </c>
      <c r="BB40" s="36">
        <f>'BR01'!$E6*AK40/1000</f>
        <v>2.46E-2</v>
      </c>
      <c r="BC40" s="36">
        <f>'BR01'!$E6*AL40/1000</f>
        <v>327.79500000000002</v>
      </c>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row>
    <row r="41" spans="1:173" ht="14.25" customHeight="1">
      <c r="D41" s="45"/>
      <c r="F41" s="45"/>
      <c r="W41" s="23">
        <v>2</v>
      </c>
      <c r="X41" s="34">
        <f>IF($A7=0,0,VLOOKUP($A7,[0]!Matrix,X$38))</f>
        <v>3150</v>
      </c>
      <c r="Y41" s="34">
        <f>IF($A7=0,0,VLOOKUP($A7,[0]!Matrix,Y$38))</f>
        <v>10.5</v>
      </c>
      <c r="Z41" s="34">
        <f>IF($A7=0,0,VLOOKUP($A7,[0]!Matrix,Z$38))</f>
        <v>2.2000000000000002</v>
      </c>
      <c r="AA41" s="34">
        <f>IF($A7=0,0,VLOOKUP($A7,[0]!Matrix,AA$38))</f>
        <v>1.5</v>
      </c>
      <c r="AB41" s="34">
        <f>IF($A7=0,0,VLOOKUP($A7,[0]!Matrix,AB$38))</f>
        <v>7.0000000000000007E-2</v>
      </c>
      <c r="AC41" s="34">
        <f>IF($A7=0,0,VLOOKUP($A7,[0]!Matrix,AC$38))</f>
        <v>0.19</v>
      </c>
      <c r="AD41" s="34">
        <f>IF($A7=0,0,VLOOKUP($A7,[0]!Matrix,AD$38))</f>
        <v>0.01</v>
      </c>
      <c r="AE41" s="34">
        <f>IF($A7=0,0,VLOOKUP($A7,[0]!Matrix,AE$38))</f>
        <v>0.09</v>
      </c>
      <c r="AF41" s="34">
        <f>IF($A7=0,0,VLOOKUP($A7,[0]!Matrix,AF$38))</f>
        <v>0.4</v>
      </c>
      <c r="AG41" s="34">
        <f>IF($A7=0,0,VLOOKUP($A7,[0]!Matrix,AG$38))</f>
        <v>0.26</v>
      </c>
      <c r="AH41" s="34">
        <f>IF($A7=0,0,VLOOKUP($A7,[0]!Matrix,AH$38))</f>
        <v>0.15</v>
      </c>
      <c r="AI41" s="34">
        <f>IF($A7=0,0,VLOOKUP($A7,[0]!Matrix,AI$38))</f>
        <v>0.38</v>
      </c>
      <c r="AJ41" s="34">
        <f>IF($A7=0,0,VLOOKUP($A7,[0]!Matrix,AJ$38))</f>
        <v>0.27</v>
      </c>
      <c r="AK41" s="34">
        <f>IF($A7=0,0,VLOOKUP($A7,[0]!Matrix,AK$38))</f>
        <v>0.11</v>
      </c>
      <c r="AL41" s="34">
        <f>IF($A7=0,0,VLOOKUP($A7,[0]!Matrix,AL$38))</f>
        <v>919</v>
      </c>
      <c r="AM41" s="24"/>
      <c r="AN41" s="36"/>
      <c r="AO41" s="36">
        <f>'BR01'!$E7*X41/1000</f>
        <v>0</v>
      </c>
      <c r="AP41" s="36">
        <f>'BR01'!$E7*Y41/1000</f>
        <v>0</v>
      </c>
      <c r="AQ41" s="36">
        <f>'BR01'!$E7*Z41/1000</f>
        <v>0</v>
      </c>
      <c r="AR41" s="36">
        <f>'BR01'!$E7*AA41/1000</f>
        <v>0</v>
      </c>
      <c r="AS41" s="36">
        <f>'BR01'!$E7*AB41/1000</f>
        <v>0</v>
      </c>
      <c r="AT41" s="36">
        <f>'BR01'!$E7*AC41/1000</f>
        <v>0</v>
      </c>
      <c r="AU41" s="36">
        <f>'BR01'!$E7*AD41/1000</f>
        <v>0</v>
      </c>
      <c r="AV41" s="36">
        <f>'BR01'!$E7*AE41/1000</f>
        <v>0</v>
      </c>
      <c r="AW41" s="36">
        <f>'BR01'!$E7*AF41/1000</f>
        <v>0</v>
      </c>
      <c r="AX41" s="36">
        <f>'BR01'!$E7*AG41/1000</f>
        <v>0</v>
      </c>
      <c r="AY41" s="36">
        <f>'BR01'!$E7*AH41/1000</f>
        <v>0</v>
      </c>
      <c r="AZ41" s="36">
        <f>'BR01'!$E7*AI41/1000</f>
        <v>0</v>
      </c>
      <c r="BA41" s="36">
        <f>'BR01'!$E7*AJ41/1000</f>
        <v>0</v>
      </c>
      <c r="BB41" s="36">
        <f>'BR01'!$E7*AK41/1000</f>
        <v>0</v>
      </c>
      <c r="BC41" s="36">
        <f>'BR01'!$E7*AL41/1000</f>
        <v>0</v>
      </c>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row>
    <row r="42" spans="1:173" ht="14.25" customHeight="1">
      <c r="W42" s="23">
        <v>3</v>
      </c>
      <c r="X42" s="34">
        <f>IF($A8=0,0,VLOOKUP($A8,[0]!Matrix,X$38))</f>
        <v>2430</v>
      </c>
      <c r="Y42" s="34">
        <f>IF($A8=0,0,VLOOKUP($A8,[0]!Matrix,Y$38))</f>
        <v>45.3</v>
      </c>
      <c r="Z42" s="34">
        <f>IF($A8=0,0,VLOOKUP($A8,[0]!Matrix,Z$38))</f>
        <v>6</v>
      </c>
      <c r="AA42" s="34">
        <f>IF($A8=0,0,VLOOKUP($A8,[0]!Matrix,AA$38))</f>
        <v>1.9</v>
      </c>
      <c r="AB42" s="34">
        <f>IF($A8=0,0,VLOOKUP($A8,[0]!Matrix,AB$38))</f>
        <v>0.34</v>
      </c>
      <c r="AC42" s="34">
        <f>IF($A8=0,0,VLOOKUP($A8,[0]!Matrix,AC$38))</f>
        <v>0.14000000000000001</v>
      </c>
      <c r="AD42" s="34">
        <f>IF($A8=0,0,VLOOKUP($A8,[0]!Matrix,AD$38))</f>
        <v>0.03</v>
      </c>
      <c r="AE42" s="34">
        <f>IF($A8=0,0,VLOOKUP($A8,[0]!Matrix,AE$38))</f>
        <v>0.05</v>
      </c>
      <c r="AF42" s="34">
        <f>IF($A8=0,0,VLOOKUP($A8,[0]!Matrix,AF$38))</f>
        <v>2.11</v>
      </c>
      <c r="AG42" s="34">
        <f>IF($A8=0,0,VLOOKUP($A8,[0]!Matrix,AG$38))</f>
        <v>2.5299999999999998</v>
      </c>
      <c r="AH42" s="34">
        <f>IF($A8=0,0,VLOOKUP($A8,[0]!Matrix,AH$38))</f>
        <v>0.57999999999999996</v>
      </c>
      <c r="AI42" s="34">
        <f>IF($A8=0,0,VLOOKUP($A8,[0]!Matrix,AI$38))</f>
        <v>1.1499999999999999</v>
      </c>
      <c r="AJ42" s="34">
        <f>IF($A8=0,0,VLOOKUP($A8,[0]!Matrix,AJ$38))</f>
        <v>1.58</v>
      </c>
      <c r="AK42" s="34">
        <f>IF($A8=0,0,VLOOKUP($A8,[0]!Matrix,AK$38))</f>
        <v>0.5</v>
      </c>
      <c r="AL42" s="34">
        <f>IF($A8=0,0,VLOOKUP($A8,[0]!Matrix,AL$38))</f>
        <v>2545</v>
      </c>
      <c r="AM42" s="24"/>
      <c r="AN42" s="36"/>
      <c r="AO42" s="36">
        <f>'BR01'!$E8*X42/1000</f>
        <v>668.25</v>
      </c>
      <c r="AP42" s="36">
        <f>'BR01'!$E8*Y42/1000</f>
        <v>12.4575</v>
      </c>
      <c r="AQ42" s="36">
        <f>'BR01'!$E8*Z42/1000</f>
        <v>1.65</v>
      </c>
      <c r="AR42" s="36">
        <f>'BR01'!$E8*AA42/1000</f>
        <v>0.52249999999999996</v>
      </c>
      <c r="AS42" s="36">
        <f>'BR01'!$E8*AB42/1000</f>
        <v>9.35E-2</v>
      </c>
      <c r="AT42" s="36">
        <f>'BR01'!$E8*AC42/1000</f>
        <v>3.8500000000000006E-2</v>
      </c>
      <c r="AU42" s="36">
        <f>'BR01'!$E8*AD42/1000</f>
        <v>8.2500000000000004E-3</v>
      </c>
      <c r="AV42" s="36">
        <f>'BR01'!$E8*AE42/1000</f>
        <v>1.375E-2</v>
      </c>
      <c r="AW42" s="36">
        <f>'BR01'!$E8*AF42/1000</f>
        <v>0.58025000000000004</v>
      </c>
      <c r="AX42" s="36">
        <f>'BR01'!$E8*AG42/1000</f>
        <v>0.69574999999999998</v>
      </c>
      <c r="AY42" s="36">
        <f>'BR01'!$E8*AH42/1000</f>
        <v>0.1595</v>
      </c>
      <c r="AZ42" s="36">
        <f>'BR01'!$E8*AI42/1000</f>
        <v>0.31624999999999998</v>
      </c>
      <c r="BA42" s="36">
        <f>'BR01'!$E8*AJ42/1000</f>
        <v>0.4345</v>
      </c>
      <c r="BB42" s="36">
        <f>'BR01'!$E8*AK42/1000</f>
        <v>0.13750000000000001</v>
      </c>
      <c r="BC42" s="36">
        <f>'BR01'!$E8*AL42/1000</f>
        <v>699.875</v>
      </c>
    </row>
    <row r="43" spans="1:173" ht="14.25" customHeight="1">
      <c r="W43" s="23">
        <v>4</v>
      </c>
      <c r="X43" s="34">
        <f>IF($A9=0,0,VLOOKUP($A9,[0]!Matrix,X$38))</f>
        <v>2000</v>
      </c>
      <c r="Y43" s="34">
        <f>IF($A9=0,0,VLOOKUP($A9,[0]!Matrix,Y$38))</f>
        <v>33.700000000000003</v>
      </c>
      <c r="Z43" s="34">
        <f>IF($A9=0,0,VLOOKUP($A9,[0]!Matrix,Z$38))</f>
        <v>12.4</v>
      </c>
      <c r="AA43" s="34">
        <f>IF($A9=0,0,VLOOKUP($A9,[0]!Matrix,AA$38))</f>
        <v>2.2999999999999998</v>
      </c>
      <c r="AB43" s="34">
        <f>IF($A9=0,0,VLOOKUP($A9,[0]!Matrix,AB$38))</f>
        <v>0.83</v>
      </c>
      <c r="AC43" s="34">
        <f>IF($A9=0,0,VLOOKUP($A9,[0]!Matrix,AC$38))</f>
        <v>0.28999999999999998</v>
      </c>
      <c r="AD43" s="34">
        <f>IF($A9=0,0,VLOOKUP($A9,[0]!Matrix,AD$38))</f>
        <v>0.04</v>
      </c>
      <c r="AE43" s="34">
        <f>IF($A9=0,0,VLOOKUP($A9,[0]!Matrix,AE$38))</f>
        <v>7.0000000000000007E-2</v>
      </c>
      <c r="AF43" s="34">
        <f>IF($A9=0,0,VLOOKUP($A9,[0]!Matrix,AF$38))</f>
        <v>1.23</v>
      </c>
      <c r="AG43" s="34">
        <f>IF($A9=0,0,VLOOKUP($A9,[0]!Matrix,AG$38))</f>
        <v>1.4</v>
      </c>
      <c r="AH43" s="34">
        <f>IF($A9=0,0,VLOOKUP($A9,[0]!Matrix,AH$38))</f>
        <v>0.6</v>
      </c>
      <c r="AI43" s="34">
        <f>IF($A9=0,0,VLOOKUP($A9,[0]!Matrix,AI$38))</f>
        <v>1.27</v>
      </c>
      <c r="AJ43" s="34">
        <f>IF($A9=0,0,VLOOKUP($A9,[0]!Matrix,AJ$38))</f>
        <v>1.22</v>
      </c>
      <c r="AK43" s="34">
        <f>IF($A9=0,0,VLOOKUP($A9,[0]!Matrix,AK$38))</f>
        <v>0.35</v>
      </c>
      <c r="AL43" s="34">
        <f>IF($A9=0,0,VLOOKUP($A9,[0]!Matrix,AL$38))</f>
        <v>6539</v>
      </c>
      <c r="AM43" s="24"/>
      <c r="AN43" s="36"/>
      <c r="AO43" s="36">
        <f>'BR01'!$E9*X43/1000</f>
        <v>0</v>
      </c>
      <c r="AP43" s="36">
        <f>'BR01'!$E9*Y43/1000</f>
        <v>0</v>
      </c>
      <c r="AQ43" s="36">
        <f>'BR01'!$E9*Z43/1000</f>
        <v>0</v>
      </c>
      <c r="AR43" s="36">
        <f>'BR01'!$E9*AA43/1000</f>
        <v>0</v>
      </c>
      <c r="AS43" s="36">
        <f>'BR01'!$E9*AB43/1000</f>
        <v>0</v>
      </c>
      <c r="AT43" s="36">
        <f>'BR01'!$E9*AC43/1000</f>
        <v>0</v>
      </c>
      <c r="AU43" s="36">
        <f>'BR01'!$E9*AD43/1000</f>
        <v>0</v>
      </c>
      <c r="AV43" s="36">
        <f>'BR01'!$E9*AE43/1000</f>
        <v>0</v>
      </c>
      <c r="AW43" s="36">
        <f>'BR01'!$E9*AF43/1000</f>
        <v>0</v>
      </c>
      <c r="AX43" s="36">
        <f>'BR01'!$E9*AG43/1000</f>
        <v>0</v>
      </c>
      <c r="AY43" s="36">
        <f>'BR01'!$E9*AH43/1000</f>
        <v>0</v>
      </c>
      <c r="AZ43" s="36">
        <f>'BR01'!$E9*AI43/1000</f>
        <v>0</v>
      </c>
      <c r="BA43" s="36">
        <f>'BR01'!$E9*AJ43/1000</f>
        <v>0</v>
      </c>
      <c r="BB43" s="36">
        <f>'BR01'!$E9*AK43/1000</f>
        <v>0</v>
      </c>
      <c r="BC43" s="36">
        <f>'BR01'!$E9*AL43/1000</f>
        <v>0</v>
      </c>
    </row>
    <row r="44" spans="1:173" ht="14.25" customHeight="1">
      <c r="W44" s="23">
        <v>5</v>
      </c>
      <c r="X44" s="34">
        <f>IF($A10=0,0,VLOOKUP($A10,[0]!Matrix,X$38))</f>
        <v>2200</v>
      </c>
      <c r="Y44" s="34">
        <f>IF($A10=0,0,VLOOKUP($A10,[0]!Matrix,Y$38))</f>
        <v>24.6</v>
      </c>
      <c r="Z44" s="34">
        <f>IF($A10=0,0,VLOOKUP($A10,[0]!Matrix,Z$38))</f>
        <v>7.3</v>
      </c>
      <c r="AA44" s="34">
        <f>IF($A10=0,0,VLOOKUP($A10,[0]!Matrix,AA$38))</f>
        <v>3.9</v>
      </c>
      <c r="AB44" s="34">
        <f>IF($A10=0,0,VLOOKUP($A10,[0]!Matrix,AB$38))</f>
        <v>0.2</v>
      </c>
      <c r="AC44" s="34">
        <f>IF($A10=0,0,VLOOKUP($A10,[0]!Matrix,AC$38))</f>
        <v>0.56999999999999995</v>
      </c>
      <c r="AD44" s="34">
        <f>IF($A10=0,0,VLOOKUP($A10,[0]!Matrix,AD$38))</f>
        <v>0.54</v>
      </c>
      <c r="AE44" s="34">
        <f>IF($A10=0,0,VLOOKUP($A10,[0]!Matrix,AE$38))</f>
        <v>0.32</v>
      </c>
      <c r="AF44" s="34">
        <f>IF($A10=0,0,VLOOKUP($A10,[0]!Matrix,AF$38))</f>
        <v>1.24</v>
      </c>
      <c r="AG44" s="34">
        <f>IF($A10=0,0,VLOOKUP($A10,[0]!Matrix,AG$38))</f>
        <v>0.51</v>
      </c>
      <c r="AH44" s="34">
        <f>IF($A10=0,0,VLOOKUP($A10,[0]!Matrix,AH$38))</f>
        <v>0.42</v>
      </c>
      <c r="AI44" s="34">
        <f>IF($A10=0,0,VLOOKUP($A10,[0]!Matrix,AI$38))</f>
        <v>0.79</v>
      </c>
      <c r="AJ44" s="34">
        <f>IF($A10=0,0,VLOOKUP($A10,[0]!Matrix,AJ$38))</f>
        <v>0.71</v>
      </c>
      <c r="AK44" s="34">
        <f>IF($A10=0,0,VLOOKUP($A10,[0]!Matrix,AK$38))</f>
        <v>0.18</v>
      </c>
      <c r="AL44" s="34">
        <f>IF($A10=0,0,VLOOKUP($A10,[0]!Matrix,AL$38))</f>
        <v>2221</v>
      </c>
      <c r="AM44" s="24"/>
      <c r="AN44" s="36"/>
      <c r="AO44" s="36">
        <f>'BR01'!$E10*X44/1000</f>
        <v>0</v>
      </c>
      <c r="AP44" s="36">
        <f>'BR01'!$E10*Y44/1000</f>
        <v>0</v>
      </c>
      <c r="AQ44" s="36">
        <f>'BR01'!$E10*Z44/1000</f>
        <v>0</v>
      </c>
      <c r="AR44" s="36">
        <f>'BR01'!$E10*AA44/1000</f>
        <v>0</v>
      </c>
      <c r="AS44" s="36">
        <f>'BR01'!$E10*AB44/1000</f>
        <v>0</v>
      </c>
      <c r="AT44" s="36">
        <f>'BR01'!$E10*AC44/1000</f>
        <v>0</v>
      </c>
      <c r="AU44" s="36">
        <f>'BR01'!$E10*AD44/1000</f>
        <v>0</v>
      </c>
      <c r="AV44" s="36">
        <f>'BR01'!$E10*AE44/1000</f>
        <v>0</v>
      </c>
      <c r="AW44" s="36">
        <f>'BR01'!$E10*AF44/1000</f>
        <v>0</v>
      </c>
      <c r="AX44" s="36">
        <f>'BR01'!$E10*AG44/1000</f>
        <v>0</v>
      </c>
      <c r="AY44" s="36">
        <f>'BR01'!$E10*AH44/1000</f>
        <v>0</v>
      </c>
      <c r="AZ44" s="36">
        <f>'BR01'!$E10*AI44/1000</f>
        <v>0</v>
      </c>
      <c r="BA44" s="36">
        <f>'BR01'!$E10*AJ44/1000</f>
        <v>0</v>
      </c>
      <c r="BB44" s="36">
        <f>'BR01'!$E10*AK44/1000</f>
        <v>0</v>
      </c>
      <c r="BC44" s="36">
        <f>'BR01'!$E10*AL44/1000</f>
        <v>0</v>
      </c>
    </row>
    <row r="45" spans="1:173" ht="14.25" customHeight="1">
      <c r="W45" s="23">
        <v>6</v>
      </c>
      <c r="X45" s="34">
        <f>IF($A11=0,0,VLOOKUP($A11,[0]!Matrix,X$38))</f>
        <v>3150</v>
      </c>
      <c r="Y45" s="34">
        <f>IF($A11=0,0,VLOOKUP($A11,[0]!Matrix,Y$38))</f>
        <v>69.900000000000006</v>
      </c>
      <c r="Z45" s="34">
        <f>IF($A11=0,0,VLOOKUP($A11,[0]!Matrix,Z$38))</f>
        <v>0</v>
      </c>
      <c r="AA45" s="34">
        <f>IF($A11=0,0,VLOOKUP($A11,[0]!Matrix,AA$38))</f>
        <v>9.3000000000000007</v>
      </c>
      <c r="AB45" s="34">
        <f>IF($A11=0,0,VLOOKUP($A11,[0]!Matrix,AB$38))</f>
        <v>2.41</v>
      </c>
      <c r="AC45" s="34">
        <f>IF($A11=0,0,VLOOKUP($A11,[0]!Matrix,AC$38))</f>
        <v>1.75</v>
      </c>
      <c r="AD45" s="34">
        <f>IF($A11=0,0,VLOOKUP($A11,[0]!Matrix,AD$38))</f>
        <v>0.95</v>
      </c>
      <c r="AE45" s="34">
        <f>IF($A11=0,0,VLOOKUP($A11,[0]!Matrix,AE$38))</f>
        <v>1.51</v>
      </c>
      <c r="AF45" s="34">
        <f>IF($A11=0,0,VLOOKUP($A11,[0]!Matrix,AF$38))</f>
        <v>1.22</v>
      </c>
      <c r="AG45" s="34">
        <f>IF($A11=0,0,VLOOKUP($A11,[0]!Matrix,AG$38))</f>
        <v>4.68</v>
      </c>
      <c r="AH45" s="34">
        <f>IF($A11=0,0,VLOOKUP($A11,[0]!Matrix,AH$38))</f>
        <v>1.83</v>
      </c>
      <c r="AI45" s="34">
        <f>IF($A11=0,0,VLOOKUP($A11,[0]!Matrix,AI$38))</f>
        <v>2.29</v>
      </c>
      <c r="AJ45" s="34">
        <f>IF($A11=0,0,VLOOKUP($A11,[0]!Matrix,AJ$38))</f>
        <v>2.65</v>
      </c>
      <c r="AK45" s="34">
        <f>IF($A11=0,0,VLOOKUP($A11,[0]!Matrix,AK$38))</f>
        <v>0.41</v>
      </c>
      <c r="AL45" s="34">
        <f>IF($A11=0,0,VLOOKUP($A11,[0]!Matrix,AL$38))</f>
        <v>4690</v>
      </c>
      <c r="AM45" s="24"/>
      <c r="AN45" s="36"/>
      <c r="AO45" s="36">
        <f>'BR01'!$E11*X45/1000</f>
        <v>0</v>
      </c>
      <c r="AP45" s="36">
        <f>'BR01'!$E11*Y45/1000</f>
        <v>0</v>
      </c>
      <c r="AQ45" s="36">
        <f>'BR01'!$E11*Z45/1000</f>
        <v>0</v>
      </c>
      <c r="AR45" s="36">
        <f>'BR01'!$E11*AA45/1000</f>
        <v>0</v>
      </c>
      <c r="AS45" s="36">
        <f>'BR01'!$E11*AB45/1000</f>
        <v>0</v>
      </c>
      <c r="AT45" s="36">
        <f>'BR01'!$E11*AC45/1000</f>
        <v>0</v>
      </c>
      <c r="AU45" s="36">
        <f>'BR01'!$E11*AD45/1000</f>
        <v>0</v>
      </c>
      <c r="AV45" s="36">
        <f>'BR01'!$E11*AE45/1000</f>
        <v>0</v>
      </c>
      <c r="AW45" s="36">
        <f>'BR01'!$E11*AF45/1000</f>
        <v>0</v>
      </c>
      <c r="AX45" s="36">
        <f>'BR01'!$E11*AG45/1000</f>
        <v>0</v>
      </c>
      <c r="AY45" s="36">
        <f>'BR01'!$E11*AH45/1000</f>
        <v>0</v>
      </c>
      <c r="AZ45" s="36">
        <f>'BR01'!$E11*AI45/1000</f>
        <v>0</v>
      </c>
      <c r="BA45" s="36">
        <f>'BR01'!$E11*AJ45/1000</f>
        <v>0</v>
      </c>
      <c r="BB45" s="36">
        <f>'BR01'!$E11*AK45/1000</f>
        <v>0</v>
      </c>
      <c r="BC45" s="36">
        <f>'BR01'!$E11*AL45/1000</f>
        <v>0</v>
      </c>
    </row>
    <row r="46" spans="1:173" ht="14.25" customHeight="1">
      <c r="W46" s="23">
        <v>7</v>
      </c>
      <c r="X46" s="34">
        <f>IF($A12=0,0,VLOOKUP($A12,[0]!Matrix,X$38))</f>
        <v>2950</v>
      </c>
      <c r="Y46" s="34">
        <f>IF($A12=0,0,VLOOKUP($A12,[0]!Matrix,Y$38))</f>
        <v>60</v>
      </c>
      <c r="Z46" s="34">
        <f>IF($A12=0,0,VLOOKUP($A12,[0]!Matrix,Z$38))</f>
        <v>1.9</v>
      </c>
      <c r="AA46" s="34">
        <f>IF($A12=0,0,VLOOKUP($A12,[0]!Matrix,AA$38))</f>
        <v>8.5</v>
      </c>
      <c r="AB46" s="34">
        <f>IF($A12=0,0,VLOOKUP($A12,[0]!Matrix,AB$38))</f>
        <v>3.6</v>
      </c>
      <c r="AC46" s="34">
        <f>IF($A12=0,0,VLOOKUP($A12,[0]!Matrix,AC$38))</f>
        <v>2.1</v>
      </c>
      <c r="AD46" s="34">
        <f>IF($A12=0,0,VLOOKUP($A12,[0]!Matrix,AD$38))</f>
        <v>0.36</v>
      </c>
      <c r="AE46" s="34">
        <f>IF($A12=0,0,VLOOKUP($A12,[0]!Matrix,AE$38))</f>
        <v>0.4</v>
      </c>
      <c r="AF46" s="34">
        <f>IF($A12=0,0,VLOOKUP($A12,[0]!Matrix,AF$38))</f>
        <v>0.28000000000000003</v>
      </c>
      <c r="AG46" s="34">
        <f>IF($A12=0,0,VLOOKUP($A12,[0]!Matrix,AG$38))</f>
        <v>2.7</v>
      </c>
      <c r="AH46" s="34">
        <f>IF($A12=0,0,VLOOKUP($A12,[0]!Matrix,AH$38))</f>
        <v>1.1000000000000001</v>
      </c>
      <c r="AI46" s="34">
        <f>IF($A12=0,0,VLOOKUP($A12,[0]!Matrix,AI$38))</f>
        <v>2.2999999999999998</v>
      </c>
      <c r="AJ46" s="34">
        <f>IF($A12=0,0,VLOOKUP($A12,[0]!Matrix,AJ$38))</f>
        <v>1.8</v>
      </c>
      <c r="AK46" s="34">
        <f>IF($A12=0,0,VLOOKUP($A12,[0]!Matrix,AK$38))</f>
        <v>0.3</v>
      </c>
      <c r="AL46" s="34">
        <f>IF($A12=0,0,VLOOKUP($A12,[0]!Matrix,AL$38))</f>
        <v>6029</v>
      </c>
      <c r="AM46" s="24"/>
      <c r="AN46" s="36"/>
      <c r="AO46" s="36">
        <f>'BR01'!$E12*X46/1000</f>
        <v>147.5</v>
      </c>
      <c r="AP46" s="36">
        <f>'BR01'!$E12*Y46/1000</f>
        <v>3</v>
      </c>
      <c r="AQ46" s="36">
        <f>'BR01'!$E12*Z46/1000</f>
        <v>9.5000000000000001E-2</v>
      </c>
      <c r="AR46" s="36">
        <f>'BR01'!$E12*AA46/1000</f>
        <v>0.42499999999999999</v>
      </c>
      <c r="AS46" s="36">
        <f>'BR01'!$E12*AB46/1000</f>
        <v>0.18</v>
      </c>
      <c r="AT46" s="36">
        <f>'BR01'!$E12*AC46/1000</f>
        <v>0.105</v>
      </c>
      <c r="AU46" s="36">
        <f>'BR01'!$E12*AD46/1000</f>
        <v>1.7999999999999999E-2</v>
      </c>
      <c r="AV46" s="36">
        <f>'BR01'!$E12*AE46/1000</f>
        <v>0.02</v>
      </c>
      <c r="AW46" s="36">
        <f>'BR01'!$E12*AF46/1000</f>
        <v>1.4000000000000002E-2</v>
      </c>
      <c r="AX46" s="36">
        <f>'BR01'!$E12*AG46/1000</f>
        <v>0.13500000000000001</v>
      </c>
      <c r="AY46" s="36">
        <f>'BR01'!$E12*AH46/1000</f>
        <v>5.5000000000000007E-2</v>
      </c>
      <c r="AZ46" s="36">
        <f>'BR01'!$E12*AI46/1000</f>
        <v>0.11499999999999999</v>
      </c>
      <c r="BA46" s="36">
        <f>'BR01'!$E12*AJ46/1000</f>
        <v>0.09</v>
      </c>
      <c r="BB46" s="36">
        <f>'BR01'!$E12*AK46/1000</f>
        <v>1.4999999999999999E-2</v>
      </c>
      <c r="BC46" s="36">
        <f>'BR01'!$E12*AL46/1000</f>
        <v>301.45</v>
      </c>
    </row>
    <row r="47" spans="1:173" ht="14.25" customHeight="1">
      <c r="W47" s="23">
        <v>8</v>
      </c>
      <c r="X47" s="34">
        <f>IF($A13=0,0,VLOOKUP($A13,[0]!Matrix,X$38))</f>
        <v>2055</v>
      </c>
      <c r="Y47" s="34">
        <f>IF($A13=0,0,VLOOKUP($A13,[0]!Matrix,Y$38))</f>
        <v>15.5</v>
      </c>
      <c r="Z47" s="34">
        <f>IF($A13=0,0,VLOOKUP($A13,[0]!Matrix,Z$38))</f>
        <v>7</v>
      </c>
      <c r="AA47" s="34">
        <f>IF($A13=0,0,VLOOKUP($A13,[0]!Matrix,AA$38))</f>
        <v>3.6</v>
      </c>
      <c r="AB47" s="34">
        <f>IF($A13=0,0,VLOOKUP($A13,[0]!Matrix,AB$38))</f>
        <v>0.13</v>
      </c>
      <c r="AC47" s="34">
        <f>IF($A13=0,0,VLOOKUP($A13,[0]!Matrix,AC$38))</f>
        <v>0.5</v>
      </c>
      <c r="AD47" s="34">
        <f>IF($A13=0,0,VLOOKUP($A13,[0]!Matrix,AD$38))</f>
        <v>0.01</v>
      </c>
      <c r="AE47" s="34">
        <f>IF($A13=0,0,VLOOKUP($A13,[0]!Matrix,AE$38))</f>
        <v>0.1</v>
      </c>
      <c r="AF47" s="34">
        <f>IF($A13=0,0,VLOOKUP($A13,[0]!Matrix,AF$38))</f>
        <v>1.0900000000000001</v>
      </c>
      <c r="AG47" s="34">
        <f>IF($A13=0,0,VLOOKUP($A13,[0]!Matrix,AG$38))</f>
        <v>0.5</v>
      </c>
      <c r="AH47" s="34">
        <f>IF($A13=0,0,VLOOKUP($A13,[0]!Matrix,AH$38))</f>
        <v>0.19</v>
      </c>
      <c r="AI47" s="34">
        <f>IF($A13=0,0,VLOOKUP($A13,[0]!Matrix,AI$38))</f>
        <v>0.42</v>
      </c>
      <c r="AJ47" s="34">
        <f>IF($A13=0,0,VLOOKUP($A13,[0]!Matrix,AJ$38))</f>
        <v>0.39</v>
      </c>
      <c r="AK47" s="34">
        <f>IF($A13=0,0,VLOOKUP($A13,[0]!Matrix,AK$38))</f>
        <v>0.15</v>
      </c>
      <c r="AL47" s="34">
        <f>IF($A13=0,0,VLOOKUP($A13,[0]!Matrix,AL$38))</f>
        <v>1174</v>
      </c>
      <c r="AM47" s="24"/>
      <c r="AN47" s="36"/>
      <c r="AO47" s="36">
        <f>'BR01'!$E13*X47/1000</f>
        <v>0</v>
      </c>
      <c r="AP47" s="36">
        <f>'BR01'!$E13*Y47/1000</f>
        <v>0</v>
      </c>
      <c r="AQ47" s="36">
        <f>'BR01'!$E13*Z47/1000</f>
        <v>0</v>
      </c>
      <c r="AR47" s="36">
        <f>'BR01'!$E13*AA47/1000</f>
        <v>0</v>
      </c>
      <c r="AS47" s="36">
        <f>'BR01'!$E13*AB47/1000</f>
        <v>0</v>
      </c>
      <c r="AT47" s="36">
        <f>'BR01'!$E13*AC47/1000</f>
        <v>0</v>
      </c>
      <c r="AU47" s="36">
        <f>'BR01'!$E13*AD47/1000</f>
        <v>0</v>
      </c>
      <c r="AV47" s="36">
        <f>'BR01'!$E13*AE47/1000</f>
        <v>0</v>
      </c>
      <c r="AW47" s="36">
        <f>'BR01'!$E13*AF47/1000</f>
        <v>0</v>
      </c>
      <c r="AX47" s="36">
        <f>'BR01'!$E13*AG47/1000</f>
        <v>0</v>
      </c>
      <c r="AY47" s="36">
        <f>'BR01'!$E13*AH47/1000</f>
        <v>0</v>
      </c>
      <c r="AZ47" s="36">
        <f>'BR01'!$E13*AI47/1000</f>
        <v>0</v>
      </c>
      <c r="BA47" s="36">
        <f>'BR01'!$E13*AJ47/1000</f>
        <v>0</v>
      </c>
      <c r="BB47" s="36">
        <f>'BR01'!$E13*AK47/1000</f>
        <v>0</v>
      </c>
      <c r="BC47" s="36">
        <f>'BR01'!$E13*AL47/1000</f>
        <v>0</v>
      </c>
    </row>
    <row r="48" spans="1:173" s="21" customFormat="1" ht="14.25" customHeight="1">
      <c r="A48" s="20"/>
      <c r="C48" s="23"/>
      <c r="D48" s="23"/>
      <c r="E48" s="23"/>
      <c r="F48" s="23"/>
      <c r="H48" s="20"/>
      <c r="J48" s="22"/>
      <c r="K48" s="22"/>
      <c r="N48" s="20"/>
      <c r="O48" s="22"/>
      <c r="P48" s="22"/>
      <c r="Q48" s="23"/>
      <c r="R48" s="23"/>
      <c r="S48" s="23"/>
      <c r="W48" s="23">
        <v>9</v>
      </c>
      <c r="X48" s="34">
        <f>IF($A14=0,0,VLOOKUP($A14,[0]!Matrix,X$38))</f>
        <v>9200</v>
      </c>
      <c r="Y48" s="34">
        <f>IF($A14=0,0,VLOOKUP($A14,[0]!Matrix,Y$38))</f>
        <v>0</v>
      </c>
      <c r="Z48" s="34">
        <f>IF($A14=0,0,VLOOKUP($A14,[0]!Matrix,Z$38))</f>
        <v>0</v>
      </c>
      <c r="AA48" s="34">
        <f>IF($A14=0,0,VLOOKUP($A14,[0]!Matrix,AA$38))</f>
        <v>99</v>
      </c>
      <c r="AB48" s="34">
        <f>IF($A14=0,0,VLOOKUP($A14,[0]!Matrix,AB$38))</f>
        <v>0</v>
      </c>
      <c r="AC48" s="34">
        <f>IF($A14=0,0,VLOOKUP($A14,[0]!Matrix,AC$38))</f>
        <v>0</v>
      </c>
      <c r="AD48" s="34">
        <f>IF($A14=0,0,VLOOKUP($A14,[0]!Matrix,AD$38))</f>
        <v>0</v>
      </c>
      <c r="AE48" s="34">
        <f>IF($A14=0,0,VLOOKUP($A14,[0]!Matrix,AE$38))</f>
        <v>0</v>
      </c>
      <c r="AF48" s="34">
        <f>IF($A14=0,0,VLOOKUP($A14,[0]!Matrix,AF$38))</f>
        <v>0</v>
      </c>
      <c r="AG48" s="34">
        <f>IF($A14=0,0,VLOOKUP($A14,[0]!Matrix,AG$38))</f>
        <v>0</v>
      </c>
      <c r="AH48" s="34">
        <f>IF($A14=0,0,VLOOKUP($A14,[0]!Matrix,AH$38))</f>
        <v>0</v>
      </c>
      <c r="AI48" s="34">
        <f>IF($A14=0,0,VLOOKUP($A14,[0]!Matrix,AI$38))</f>
        <v>0</v>
      </c>
      <c r="AJ48" s="34">
        <f>IF($A14=0,0,VLOOKUP($A14,[0]!Matrix,AJ$38))</f>
        <v>0</v>
      </c>
      <c r="AK48" s="34">
        <f>IF($A14=0,0,VLOOKUP($A14,[0]!Matrix,AK$38))</f>
        <v>0</v>
      </c>
      <c r="AL48" s="34">
        <f>IF($A14=0,0,VLOOKUP($A14,[0]!Matrix,AL$38))</f>
        <v>0</v>
      </c>
      <c r="AM48" s="24"/>
      <c r="AN48" s="36"/>
      <c r="AO48" s="36">
        <f>'BR01'!$E14*X48/1000</f>
        <v>184</v>
      </c>
      <c r="AP48" s="36">
        <f>'BR01'!$E14*Y48/1000</f>
        <v>0</v>
      </c>
      <c r="AQ48" s="36">
        <f>'BR01'!$E14*Z48/1000</f>
        <v>0</v>
      </c>
      <c r="AR48" s="36">
        <f>'BR01'!$E14*AA48/1000</f>
        <v>1.98</v>
      </c>
      <c r="AS48" s="36">
        <f>'BR01'!$E14*AB48/1000</f>
        <v>0</v>
      </c>
      <c r="AT48" s="36">
        <f>'BR01'!$E14*AC48/1000</f>
        <v>0</v>
      </c>
      <c r="AU48" s="36">
        <f>'BR01'!$E14*AD48/1000</f>
        <v>0</v>
      </c>
      <c r="AV48" s="36">
        <f>'BR01'!$E14*AE48/1000</f>
        <v>0</v>
      </c>
      <c r="AW48" s="36">
        <f>'BR01'!$E14*AF48/1000</f>
        <v>0</v>
      </c>
      <c r="AX48" s="36">
        <f>'BR01'!$E14*AG48/1000</f>
        <v>0</v>
      </c>
      <c r="AY48" s="36">
        <f>'BR01'!$E14*AH48/1000</f>
        <v>0</v>
      </c>
      <c r="AZ48" s="36">
        <f>'BR01'!$E14*AI48/1000</f>
        <v>0</v>
      </c>
      <c r="BA48" s="36">
        <f>'BR01'!$E14*AJ48/1000</f>
        <v>0</v>
      </c>
      <c r="BB48" s="36">
        <f>'BR01'!$E14*AK48/1000</f>
        <v>0</v>
      </c>
      <c r="BC48" s="36">
        <f>'BR01'!$E14*AL48/1000</f>
        <v>0</v>
      </c>
    </row>
    <row r="49" spans="1:55" s="21" customFormat="1" ht="14.25" customHeight="1">
      <c r="A49" s="20"/>
      <c r="C49" s="23"/>
      <c r="D49" s="23"/>
      <c r="E49" s="23"/>
      <c r="F49" s="23"/>
      <c r="H49" s="20"/>
      <c r="J49" s="22"/>
      <c r="K49" s="22"/>
      <c r="N49" s="20"/>
      <c r="O49" s="22"/>
      <c r="P49" s="22"/>
      <c r="Q49" s="23"/>
      <c r="R49" s="23"/>
      <c r="S49" s="23"/>
      <c r="W49" s="23">
        <v>10</v>
      </c>
      <c r="X49" s="34">
        <f>IF($A15=0,0,VLOOKUP($A15,[0]!Matrix,X$38))</f>
        <v>0</v>
      </c>
      <c r="Y49" s="34">
        <f>IF($A15=0,0,VLOOKUP($A15,[0]!Matrix,Y$38))</f>
        <v>0</v>
      </c>
      <c r="Z49" s="34">
        <f>IF($A15=0,0,VLOOKUP($A15,[0]!Matrix,Z$38))</f>
        <v>0</v>
      </c>
      <c r="AA49" s="34">
        <f>IF($A15=0,0,VLOOKUP($A15,[0]!Matrix,AA$38))</f>
        <v>0</v>
      </c>
      <c r="AB49" s="34">
        <f>IF($A15=0,0,VLOOKUP($A15,[0]!Matrix,AB$38))</f>
        <v>0</v>
      </c>
      <c r="AC49" s="34">
        <f>IF($A15=0,0,VLOOKUP($A15,[0]!Matrix,AC$38))</f>
        <v>0</v>
      </c>
      <c r="AD49" s="34">
        <f>IF($A15=0,0,VLOOKUP($A15,[0]!Matrix,AD$38))</f>
        <v>36</v>
      </c>
      <c r="AE49" s="34">
        <f>IF($A15=0,0,VLOOKUP($A15,[0]!Matrix,AE$38))</f>
        <v>57</v>
      </c>
      <c r="AF49" s="34">
        <f>IF($A15=0,0,VLOOKUP($A15,[0]!Matrix,AF$38))</f>
        <v>0</v>
      </c>
      <c r="AG49" s="34">
        <f>IF($A15=0,0,VLOOKUP($A15,[0]!Matrix,AG$38))</f>
        <v>0</v>
      </c>
      <c r="AH49" s="34">
        <f>IF($A15=0,0,VLOOKUP($A15,[0]!Matrix,AH$38))</f>
        <v>0</v>
      </c>
      <c r="AI49" s="34">
        <f>IF($A15=0,0,VLOOKUP($A15,[0]!Matrix,AI$38))</f>
        <v>0</v>
      </c>
      <c r="AJ49" s="34">
        <f>IF($A15=0,0,VLOOKUP($A15,[0]!Matrix,AJ$38))</f>
        <v>0</v>
      </c>
      <c r="AK49" s="34">
        <f>IF($A15=0,0,VLOOKUP($A15,[0]!Matrix,AK$38))</f>
        <v>0</v>
      </c>
      <c r="AL49" s="34">
        <f>IF($A15=0,0,VLOOKUP($A15,[0]!Matrix,AL$38))</f>
        <v>0</v>
      </c>
      <c r="AM49" s="24"/>
      <c r="AN49" s="36"/>
      <c r="AO49" s="36">
        <f>'BR01'!$E15*X49/1000</f>
        <v>0</v>
      </c>
      <c r="AP49" s="36">
        <f>'BR01'!$E15*Y49/1000</f>
        <v>0</v>
      </c>
      <c r="AQ49" s="36">
        <f>'BR01'!$E15*Z49/1000</f>
        <v>0</v>
      </c>
      <c r="AR49" s="36">
        <f>'BR01'!$E15*AA49/1000</f>
        <v>0</v>
      </c>
      <c r="AS49" s="36">
        <f>'BR01'!$E15*AB49/1000</f>
        <v>0</v>
      </c>
      <c r="AT49" s="36">
        <f>'BR01'!$E15*AC49/1000</f>
        <v>0</v>
      </c>
      <c r="AU49" s="36">
        <f>'BR01'!$E15*AD49/1000</f>
        <v>0.18</v>
      </c>
      <c r="AV49" s="36">
        <f>'BR01'!$E15*AE49/1000</f>
        <v>0.28499999999999998</v>
      </c>
      <c r="AW49" s="36">
        <f>'BR01'!$E15*AF49/1000</f>
        <v>0</v>
      </c>
      <c r="AX49" s="36">
        <f>'BR01'!$E15*AG49/1000</f>
        <v>0</v>
      </c>
      <c r="AY49" s="36">
        <f>'BR01'!$E15*AH49/1000</f>
        <v>0</v>
      </c>
      <c r="AZ49" s="36">
        <f>'BR01'!$E15*AI49/1000</f>
        <v>0</v>
      </c>
      <c r="BA49" s="36">
        <f>'BR01'!$E15*AJ49/1000</f>
        <v>0</v>
      </c>
      <c r="BB49" s="36">
        <f>'BR01'!$E15*AK49/1000</f>
        <v>0</v>
      </c>
      <c r="BC49" s="36">
        <f>'BR01'!$E15*AL49/1000</f>
        <v>0</v>
      </c>
    </row>
    <row r="50" spans="1:55" s="21" customFormat="1" ht="14.25" customHeight="1">
      <c r="A50" s="20"/>
      <c r="C50" s="23"/>
      <c r="D50" s="23"/>
      <c r="E50" s="23"/>
      <c r="F50" s="23"/>
      <c r="H50" s="20"/>
      <c r="J50" s="22"/>
      <c r="K50" s="22"/>
      <c r="N50" s="20"/>
      <c r="O50" s="22"/>
      <c r="P50" s="22"/>
      <c r="Q50" s="23"/>
      <c r="R50" s="23"/>
      <c r="S50" s="23"/>
      <c r="W50" s="23">
        <v>11</v>
      </c>
      <c r="X50" s="34">
        <f>IF($A16=0,0,VLOOKUP($A16,[0]!Matrix,X$38))</f>
        <v>0</v>
      </c>
      <c r="Y50" s="34">
        <f>IF($A16=0,0,VLOOKUP($A16,[0]!Matrix,Y$38))</f>
        <v>0</v>
      </c>
      <c r="Z50" s="34">
        <f>IF($A16=0,0,VLOOKUP($A16,[0]!Matrix,Z$38))</f>
        <v>0</v>
      </c>
      <c r="AA50" s="34">
        <f>IF($A16=0,0,VLOOKUP($A16,[0]!Matrix,AA$38))</f>
        <v>0</v>
      </c>
      <c r="AB50" s="34">
        <f>IF($A16=0,0,VLOOKUP($A16,[0]!Matrix,AB$38))</f>
        <v>17.5</v>
      </c>
      <c r="AC50" s="34">
        <f>IF($A16=0,0,VLOOKUP($A16,[0]!Matrix,AC$38))</f>
        <v>18.78</v>
      </c>
      <c r="AD50" s="34">
        <f>IF($A16=0,0,VLOOKUP($A16,[0]!Matrix,AD$38))</f>
        <v>0.1</v>
      </c>
      <c r="AE50" s="34">
        <f>IF($A16=0,0,VLOOKUP($A16,[0]!Matrix,AE$38))</f>
        <v>0.15</v>
      </c>
      <c r="AF50" s="34">
        <f>IF($A16=0,0,VLOOKUP($A16,[0]!Matrix,AF$38))</f>
        <v>0.15</v>
      </c>
      <c r="AG50" s="34">
        <f>IF($A16=0,0,VLOOKUP($A16,[0]!Matrix,AG$38))</f>
        <v>0</v>
      </c>
      <c r="AH50" s="34">
        <f>IF($A16=0,0,VLOOKUP($A16,[0]!Matrix,AH$38))</f>
        <v>0</v>
      </c>
      <c r="AI50" s="34">
        <f>IF($A16=0,0,VLOOKUP($A16,[0]!Matrix,AI$38))</f>
        <v>0</v>
      </c>
      <c r="AJ50" s="34">
        <f>IF($A16=0,0,VLOOKUP($A16,[0]!Matrix,AJ$38))</f>
        <v>0</v>
      </c>
      <c r="AK50" s="34">
        <f>IF($A16=0,0,VLOOKUP($A16,[0]!Matrix,AK$38))</f>
        <v>0</v>
      </c>
      <c r="AL50" s="34">
        <f>IF($A16=0,0,VLOOKUP($A16,[0]!Matrix,AL$38))</f>
        <v>0</v>
      </c>
      <c r="AM50" s="24"/>
      <c r="AN50" s="36"/>
      <c r="AO50" s="36">
        <f>'BR01'!$E16*X50/1000</f>
        <v>0</v>
      </c>
      <c r="AP50" s="36">
        <f>'BR01'!$E16*Y50/1000</f>
        <v>0</v>
      </c>
      <c r="AQ50" s="36">
        <f>'BR01'!$E16*Z50/1000</f>
        <v>0</v>
      </c>
      <c r="AR50" s="36">
        <f>'BR01'!$E16*AA50/1000</f>
        <v>0</v>
      </c>
      <c r="AS50" s="36">
        <f>'BR01'!$E16*AB50/1000</f>
        <v>0.22750000000000001</v>
      </c>
      <c r="AT50" s="36">
        <f>'BR01'!$E16*AC50/1000</f>
        <v>0.24414000000000002</v>
      </c>
      <c r="AU50" s="36">
        <f>'BR01'!$E16*AD50/1000</f>
        <v>1.2999999999999999E-3</v>
      </c>
      <c r="AV50" s="36">
        <f>'BR01'!$E16*AE50/1000</f>
        <v>1.9499999999999999E-3</v>
      </c>
      <c r="AW50" s="36">
        <f>'BR01'!$E16*AF50/1000</f>
        <v>1.9499999999999999E-3</v>
      </c>
      <c r="AX50" s="36">
        <f>'BR01'!$E16*AG50/1000</f>
        <v>0</v>
      </c>
      <c r="AY50" s="36">
        <f>'BR01'!$E16*AH50/1000</f>
        <v>0</v>
      </c>
      <c r="AZ50" s="36">
        <f>'BR01'!$E16*AI50/1000</f>
        <v>0</v>
      </c>
      <c r="BA50" s="36">
        <f>'BR01'!$E16*AJ50/1000</f>
        <v>0</v>
      </c>
      <c r="BB50" s="36">
        <f>'BR01'!$E16*AK50/1000</f>
        <v>0</v>
      </c>
      <c r="BC50" s="36">
        <f>'BR01'!$E16*AL50/1000</f>
        <v>0</v>
      </c>
    </row>
    <row r="51" spans="1:55" s="21" customFormat="1" ht="14.25" customHeight="1">
      <c r="A51" s="20"/>
      <c r="C51" s="23"/>
      <c r="D51" s="23"/>
      <c r="E51" s="23"/>
      <c r="F51" s="23"/>
      <c r="H51" s="20"/>
      <c r="J51" s="22"/>
      <c r="K51" s="22"/>
      <c r="N51" s="20"/>
      <c r="O51" s="22"/>
      <c r="P51" s="22"/>
      <c r="Q51" s="23"/>
      <c r="R51" s="23"/>
      <c r="S51" s="23"/>
      <c r="W51" s="23">
        <v>12</v>
      </c>
      <c r="X51" s="34">
        <f>IF($A17=0,0,VLOOKUP($A17,[0]!Matrix,X$38))</f>
        <v>0</v>
      </c>
      <c r="Y51" s="34">
        <f>IF($A17=0,0,VLOOKUP($A17,[0]!Matrix,Y$38))</f>
        <v>0</v>
      </c>
      <c r="Z51" s="34">
        <f>IF($A17=0,0,VLOOKUP($A17,[0]!Matrix,Z$38))</f>
        <v>0</v>
      </c>
      <c r="AA51" s="34">
        <f>IF($A17=0,0,VLOOKUP($A17,[0]!Matrix,AA$38))</f>
        <v>0</v>
      </c>
      <c r="AB51" s="34">
        <f>IF($A17=0,0,VLOOKUP($A17,[0]!Matrix,AB$38))</f>
        <v>38.299999999999997</v>
      </c>
      <c r="AC51" s="34">
        <f>IF($A17=0,0,VLOOKUP($A17,[0]!Matrix,AC$38))</f>
        <v>0.01</v>
      </c>
      <c r="AD51" s="34">
        <f>IF($A17=0,0,VLOOKUP($A17,[0]!Matrix,AD$38))</f>
        <v>7.0000000000000007E-2</v>
      </c>
      <c r="AE51" s="34">
        <f>IF($A17=0,0,VLOOKUP($A17,[0]!Matrix,AE$38))</f>
        <v>0.02</v>
      </c>
      <c r="AF51" s="34">
        <f>IF($A17=0,0,VLOOKUP($A17,[0]!Matrix,AF$38))</f>
        <v>7.0000000000000007E-2</v>
      </c>
      <c r="AG51" s="34">
        <f>IF($A17=0,0,VLOOKUP($A17,[0]!Matrix,AG$38))</f>
        <v>0</v>
      </c>
      <c r="AH51" s="34">
        <f>IF($A17=0,0,VLOOKUP($A17,[0]!Matrix,AH$38))</f>
        <v>0</v>
      </c>
      <c r="AI51" s="34">
        <f>IF($A17=0,0,VLOOKUP($A17,[0]!Matrix,AI$38))</f>
        <v>0</v>
      </c>
      <c r="AJ51" s="34">
        <f>IF($A17=0,0,VLOOKUP($A17,[0]!Matrix,AJ$38))</f>
        <v>0</v>
      </c>
      <c r="AK51" s="34">
        <f>IF($A17=0,0,VLOOKUP($A17,[0]!Matrix,AK$38))</f>
        <v>0</v>
      </c>
      <c r="AL51" s="34">
        <f>IF($A17=0,0,VLOOKUP($A17,[0]!Matrix,AL$38))</f>
        <v>0</v>
      </c>
      <c r="AM51" s="24"/>
      <c r="AN51" s="36"/>
      <c r="AO51" s="36">
        <f>'BR01'!$E17*X51/1000</f>
        <v>0</v>
      </c>
      <c r="AP51" s="36">
        <f>'BR01'!$E17*Y51/1000</f>
        <v>0</v>
      </c>
      <c r="AQ51" s="36">
        <f>'BR01'!$E17*Z51/1000</f>
        <v>0</v>
      </c>
      <c r="AR51" s="36">
        <f>'BR01'!$E17*AA51/1000</f>
        <v>0</v>
      </c>
      <c r="AS51" s="36">
        <f>'BR01'!$E17*AB51/1000</f>
        <v>0.32554999999999995</v>
      </c>
      <c r="AT51" s="36">
        <f>'BR01'!$E17*AC51/1000</f>
        <v>8.5000000000000006E-5</v>
      </c>
      <c r="AU51" s="36">
        <f>'BR01'!$E17*AD51/1000</f>
        <v>5.9500000000000004E-4</v>
      </c>
      <c r="AV51" s="36">
        <f>'BR01'!$E17*AE51/1000</f>
        <v>1.7000000000000001E-4</v>
      </c>
      <c r="AW51" s="36">
        <f>'BR01'!$E17*AF51/1000</f>
        <v>5.9500000000000004E-4</v>
      </c>
      <c r="AX51" s="36">
        <f>'BR01'!$E17*AG51/1000</f>
        <v>0</v>
      </c>
      <c r="AY51" s="36">
        <f>'BR01'!$E17*AH51/1000</f>
        <v>0</v>
      </c>
      <c r="AZ51" s="36">
        <f>'BR01'!$E17*AI51/1000</f>
        <v>0</v>
      </c>
      <c r="BA51" s="36">
        <f>'BR01'!$E17*AJ51/1000</f>
        <v>0</v>
      </c>
      <c r="BB51" s="36">
        <f>'BR01'!$E17*AK51/1000</f>
        <v>0</v>
      </c>
      <c r="BC51" s="36">
        <f>'BR01'!$E17*AL51/1000</f>
        <v>0</v>
      </c>
    </row>
    <row r="52" spans="1:55" s="21" customFormat="1" ht="14.25" customHeight="1">
      <c r="A52" s="20"/>
      <c r="C52" s="23"/>
      <c r="D52" s="23"/>
      <c r="E52" s="23"/>
      <c r="F52" s="23"/>
      <c r="H52" s="20"/>
      <c r="J52" s="22"/>
      <c r="K52" s="22"/>
      <c r="N52" s="20"/>
      <c r="O52" s="22"/>
      <c r="P52" s="22"/>
      <c r="Q52" s="23"/>
      <c r="R52" s="23"/>
      <c r="S52" s="23"/>
      <c r="W52" s="23">
        <v>13</v>
      </c>
      <c r="X52" s="34">
        <f>IF($A18=0,0,VLOOKUP($A18,[0]!Matrix,X$38))</f>
        <v>3346</v>
      </c>
      <c r="Y52" s="34">
        <f>IF($A18=0,0,VLOOKUP($A18,[0]!Matrix,Y$38))</f>
        <v>95.4</v>
      </c>
      <c r="Z52" s="34">
        <f>IF($A18=0,0,VLOOKUP($A18,[0]!Matrix,Z$38))</f>
        <v>0</v>
      </c>
      <c r="AA52" s="34">
        <f>IF($A18=0,0,VLOOKUP($A18,[0]!Matrix,AA$38))</f>
        <v>0</v>
      </c>
      <c r="AB52" s="34">
        <f>IF($A18=0,0,VLOOKUP($A18,[0]!Matrix,AB$38))</f>
        <v>0</v>
      </c>
      <c r="AC52" s="34">
        <f>IF($A18=0,0,VLOOKUP($A18,[0]!Matrix,AC$38))</f>
        <v>0</v>
      </c>
      <c r="AD52" s="34">
        <f>IF($A18=0,0,VLOOKUP($A18,[0]!Matrix,AD$38))</f>
        <v>0</v>
      </c>
      <c r="AE52" s="34">
        <f>IF($A18=0,0,VLOOKUP($A18,[0]!Matrix,AE$38))</f>
        <v>19.5</v>
      </c>
      <c r="AF52" s="34">
        <f>IF($A18=0,0,VLOOKUP($A18,[0]!Matrix,AF$38))</f>
        <v>0</v>
      </c>
      <c r="AG52" s="34">
        <f>IF($A18=0,0,VLOOKUP($A18,[0]!Matrix,AG$38))</f>
        <v>79.8</v>
      </c>
      <c r="AH52" s="34">
        <f>IF($A18=0,0,VLOOKUP($A18,[0]!Matrix,AH$38))</f>
        <v>0</v>
      </c>
      <c r="AI52" s="34">
        <f>IF($A18=0,0,VLOOKUP($A18,[0]!Matrix,AI$38))</f>
        <v>0</v>
      </c>
      <c r="AJ52" s="34">
        <f>IF($A18=0,0,VLOOKUP($A18,[0]!Matrix,AJ$38))</f>
        <v>0</v>
      </c>
      <c r="AK52" s="34">
        <f>IF($A18=0,0,VLOOKUP($A18,[0]!Matrix,AK$38))</f>
        <v>0</v>
      </c>
      <c r="AL52" s="34">
        <f>IF($A18=0,0,VLOOKUP($A18,[0]!Matrix,AL$38))</f>
        <v>0</v>
      </c>
      <c r="AM52" s="24"/>
      <c r="AN52" s="36"/>
      <c r="AO52" s="36">
        <f>'BR01'!$E18*X52/1000</f>
        <v>8.3650000000000002</v>
      </c>
      <c r="AP52" s="36">
        <f>'BR01'!$E18*Y52/1000</f>
        <v>0.23849999999999999</v>
      </c>
      <c r="AQ52" s="36">
        <f>'BR01'!$E18*Z52/1000</f>
        <v>0</v>
      </c>
      <c r="AR52" s="36">
        <f>'BR01'!$E18*AA52/1000</f>
        <v>0</v>
      </c>
      <c r="AS52" s="36">
        <f>'BR01'!$E18*AB52/1000</f>
        <v>0</v>
      </c>
      <c r="AT52" s="36">
        <f>'BR01'!$E18*AC52/1000</f>
        <v>0</v>
      </c>
      <c r="AU52" s="36">
        <f>'BR01'!$E18*AD52/1000</f>
        <v>0</v>
      </c>
      <c r="AV52" s="36">
        <f>'BR01'!$E18*AE52/1000</f>
        <v>4.8750000000000002E-2</v>
      </c>
      <c r="AW52" s="36">
        <f>'BR01'!$E18*AF52/1000</f>
        <v>0</v>
      </c>
      <c r="AX52" s="36">
        <f>'BR01'!$E18*AG52/1000</f>
        <v>0.19950000000000001</v>
      </c>
      <c r="AY52" s="36">
        <f>'BR01'!$E18*AH52/1000</f>
        <v>0</v>
      </c>
      <c r="AZ52" s="36">
        <f>'BR01'!$E18*AI52/1000</f>
        <v>0</v>
      </c>
      <c r="BA52" s="36">
        <f>'BR01'!$E18*AJ52/1000</f>
        <v>0</v>
      </c>
      <c r="BB52" s="36">
        <f>'BR01'!$E18*AK52/1000</f>
        <v>0</v>
      </c>
      <c r="BC52" s="36">
        <f>'BR01'!$E18*AL52/1000</f>
        <v>0</v>
      </c>
    </row>
    <row r="53" spans="1:55" s="21" customFormat="1" ht="14.25" customHeight="1">
      <c r="A53" s="20"/>
      <c r="C53" s="23"/>
      <c r="D53" s="23"/>
      <c r="E53" s="23"/>
      <c r="F53" s="23"/>
      <c r="H53" s="20"/>
      <c r="J53" s="22"/>
      <c r="K53" s="22"/>
      <c r="N53" s="20"/>
      <c r="O53" s="22"/>
      <c r="P53" s="22"/>
      <c r="Q53" s="23"/>
      <c r="R53" s="23"/>
      <c r="S53" s="23"/>
      <c r="W53" s="23">
        <v>14</v>
      </c>
      <c r="X53" s="34">
        <f>IF($A19=0,0,VLOOKUP($A19,[0]!Matrix,X$38))</f>
        <v>4637</v>
      </c>
      <c r="Y53" s="34">
        <f>IF($A19=0,0,VLOOKUP($A19,[0]!Matrix,Y$38))</f>
        <v>58.4</v>
      </c>
      <c r="Z53" s="34">
        <f>IF($A19=0,0,VLOOKUP($A19,[0]!Matrix,Z$38))</f>
        <v>0</v>
      </c>
      <c r="AA53" s="34">
        <f>IF($A19=0,0,VLOOKUP($A19,[0]!Matrix,AA$38))</f>
        <v>0</v>
      </c>
      <c r="AB53" s="34">
        <f>IF($A19=0,0,VLOOKUP($A19,[0]!Matrix,AB$38))</f>
        <v>0</v>
      </c>
      <c r="AC53" s="34">
        <f>IF($A19=0,0,VLOOKUP($A19,[0]!Matrix,AC$38))</f>
        <v>0</v>
      </c>
      <c r="AD53" s="34">
        <f>IF($A19=0,0,VLOOKUP($A19,[0]!Matrix,AD$38))</f>
        <v>0</v>
      </c>
      <c r="AE53" s="34">
        <f>IF($A19=0,0,VLOOKUP($A19,[0]!Matrix,AE$38))</f>
        <v>0</v>
      </c>
      <c r="AF53" s="34">
        <f>IF($A19=0,0,VLOOKUP($A19,[0]!Matrix,AF$38))</f>
        <v>0</v>
      </c>
      <c r="AG53" s="34">
        <f>IF($A19=0,0,VLOOKUP($A19,[0]!Matrix,AG$38))</f>
        <v>0</v>
      </c>
      <c r="AH53" s="34">
        <f>IF($A19=0,0,VLOOKUP($A19,[0]!Matrix,AH$38))</f>
        <v>99</v>
      </c>
      <c r="AI53" s="34">
        <f>IF($A19=0,0,VLOOKUP($A19,[0]!Matrix,AI$38))</f>
        <v>99</v>
      </c>
      <c r="AJ53" s="34">
        <f>IF($A19=0,0,VLOOKUP($A19,[0]!Matrix,AJ$38))</f>
        <v>0</v>
      </c>
      <c r="AK53" s="34">
        <f>IF($A19=0,0,VLOOKUP($A19,[0]!Matrix,AK$38))</f>
        <v>0</v>
      </c>
      <c r="AL53" s="34">
        <f>IF($A19=0,0,VLOOKUP($A19,[0]!Matrix,AL$38))</f>
        <v>0</v>
      </c>
      <c r="AM53" s="24"/>
      <c r="AN53" s="36"/>
      <c r="AO53" s="36">
        <f>'BR01'!$E19*X53/1000</f>
        <v>10.433249999999999</v>
      </c>
      <c r="AP53" s="36">
        <f>'BR01'!$E19*Y53/1000</f>
        <v>0.13140000000000002</v>
      </c>
      <c r="AQ53" s="36">
        <f>'BR01'!$E19*Z53/1000</f>
        <v>0</v>
      </c>
      <c r="AR53" s="36">
        <f>'BR01'!$E19*AA53/1000</f>
        <v>0</v>
      </c>
      <c r="AS53" s="36">
        <f>'BR01'!$E19*AB53/1000</f>
        <v>0</v>
      </c>
      <c r="AT53" s="36">
        <f>'BR01'!$E19*AC53/1000</f>
        <v>0</v>
      </c>
      <c r="AU53" s="36">
        <f>'BR01'!$E19*AD53/1000</f>
        <v>0</v>
      </c>
      <c r="AV53" s="36">
        <f>'BR01'!$E19*AE53/1000</f>
        <v>0</v>
      </c>
      <c r="AW53" s="36">
        <f>'BR01'!$E19*AF53/1000</f>
        <v>0</v>
      </c>
      <c r="AX53" s="36">
        <f>'BR01'!$E19*AG53/1000</f>
        <v>0</v>
      </c>
      <c r="AY53" s="36">
        <f>'BR01'!$E19*AH53/1000</f>
        <v>0.22275</v>
      </c>
      <c r="AZ53" s="36">
        <f>'BR01'!$E19*AI53/1000</f>
        <v>0.22275</v>
      </c>
      <c r="BA53" s="36">
        <f>'BR01'!$E19*AJ53/1000</f>
        <v>0</v>
      </c>
      <c r="BB53" s="36">
        <f>'BR01'!$E19*AK53/1000</f>
        <v>0</v>
      </c>
      <c r="BC53" s="36">
        <f>'BR01'!$E19*AL53/1000</f>
        <v>0</v>
      </c>
    </row>
    <row r="54" spans="1:55" s="21" customFormat="1" ht="14.25" customHeight="1">
      <c r="A54" s="20"/>
      <c r="C54" s="23"/>
      <c r="D54" s="23"/>
      <c r="E54" s="23"/>
      <c r="F54" s="23"/>
      <c r="H54" s="20"/>
      <c r="J54" s="22"/>
      <c r="K54" s="22"/>
      <c r="N54" s="20"/>
      <c r="O54" s="22"/>
      <c r="P54" s="22"/>
      <c r="Q54" s="23"/>
      <c r="R54" s="23"/>
      <c r="S54" s="23"/>
      <c r="W54" s="23">
        <v>15</v>
      </c>
      <c r="X54" s="34">
        <f>IF($A20=0,0,VLOOKUP($A20,[0]!Matrix,X$38))</f>
        <v>3011</v>
      </c>
      <c r="Y54" s="34">
        <f>IF($A20=0,0,VLOOKUP($A20,[0]!Matrix,Y$38))</f>
        <v>73.099999999999994</v>
      </c>
      <c r="Z54" s="34">
        <f>IF($A20=0,0,VLOOKUP($A20,[0]!Matrix,Z$38))</f>
        <v>0</v>
      </c>
      <c r="AA54" s="34">
        <f>IF($A20=0,0,VLOOKUP($A20,[0]!Matrix,AA$38))</f>
        <v>0</v>
      </c>
      <c r="AB54" s="34">
        <f>IF($A20=0,0,VLOOKUP($A20,[0]!Matrix,AB$38))</f>
        <v>0</v>
      </c>
      <c r="AC54" s="34">
        <f>IF($A20=0,0,VLOOKUP($A20,[0]!Matrix,AC$38))</f>
        <v>0</v>
      </c>
      <c r="AD54" s="34">
        <f>IF($A20=0,0,VLOOKUP($A20,[0]!Matrix,AD$38))</f>
        <v>0</v>
      </c>
      <c r="AE54" s="34">
        <f>IF($A20=0,0,VLOOKUP($A20,[0]!Matrix,AE$38))</f>
        <v>0</v>
      </c>
      <c r="AF54" s="34">
        <f>IF($A20=0,0,VLOOKUP($A20,[0]!Matrix,AF$38))</f>
        <v>0</v>
      </c>
      <c r="AG54" s="34">
        <f>IF($A20=0,0,VLOOKUP($A20,[0]!Matrix,AG$38))</f>
        <v>0</v>
      </c>
      <c r="AH54" s="34">
        <f>IF($A20=0,0,VLOOKUP($A20,[0]!Matrix,AH$38))</f>
        <v>0</v>
      </c>
      <c r="AI54" s="34">
        <f>IF($A20=0,0,VLOOKUP($A20,[0]!Matrix,AI$38))</f>
        <v>0</v>
      </c>
      <c r="AJ54" s="34">
        <f>IF($A20=0,0,VLOOKUP($A20,[0]!Matrix,AJ$38))</f>
        <v>99</v>
      </c>
      <c r="AK54" s="34">
        <f>IF($A20=0,0,VLOOKUP($A20,[0]!Matrix,AK$38))</f>
        <v>0</v>
      </c>
      <c r="AL54" s="34">
        <f>IF($A20=0,0,VLOOKUP($A20,[0]!Matrix,AL$38))</f>
        <v>0</v>
      </c>
      <c r="AM54" s="24"/>
      <c r="AN54" s="36"/>
      <c r="AO54" s="36">
        <f>'BR01'!$E20*X54/1000</f>
        <v>3.7637499999999999</v>
      </c>
      <c r="AP54" s="36">
        <f>'BR01'!$E20*Y54/1000</f>
        <v>9.1374999999999998E-2</v>
      </c>
      <c r="AQ54" s="36">
        <f>'BR01'!$E20*Z54/1000</f>
        <v>0</v>
      </c>
      <c r="AR54" s="36">
        <f>'BR01'!$E20*AA54/1000</f>
        <v>0</v>
      </c>
      <c r="AS54" s="36">
        <f>'BR01'!$E20*AB54/1000</f>
        <v>0</v>
      </c>
      <c r="AT54" s="36">
        <f>'BR01'!$E20*AC54/1000</f>
        <v>0</v>
      </c>
      <c r="AU54" s="36">
        <f>'BR01'!$E20*AD54/1000</f>
        <v>0</v>
      </c>
      <c r="AV54" s="36">
        <f>'BR01'!$E20*AE54/1000</f>
        <v>0</v>
      </c>
      <c r="AW54" s="36">
        <f>'BR01'!$E20*AF54/1000</f>
        <v>0</v>
      </c>
      <c r="AX54" s="36">
        <f>'BR01'!$E20*AG54/1000</f>
        <v>0</v>
      </c>
      <c r="AY54" s="36">
        <f>'BR01'!$E20*AH54/1000</f>
        <v>0</v>
      </c>
      <c r="AZ54" s="36">
        <f>'BR01'!$E20*AI54/1000</f>
        <v>0</v>
      </c>
      <c r="BA54" s="36">
        <f>'BR01'!$E20*AJ54/1000</f>
        <v>0.12375</v>
      </c>
      <c r="BB54" s="36">
        <f>'BR01'!$E20*AK54/1000</f>
        <v>0</v>
      </c>
      <c r="BC54" s="36">
        <f>'BR01'!$E20*AL54/1000</f>
        <v>0</v>
      </c>
    </row>
    <row r="55" spans="1:55" s="21" customFormat="1" ht="14.25" customHeight="1">
      <c r="A55" s="20"/>
      <c r="C55" s="23"/>
      <c r="D55" s="23"/>
      <c r="E55" s="23"/>
      <c r="F55" s="23"/>
      <c r="H55" s="20"/>
      <c r="J55" s="22"/>
      <c r="K55" s="22"/>
      <c r="N55" s="20"/>
      <c r="O55" s="22"/>
      <c r="P55" s="22"/>
      <c r="Q55" s="23"/>
      <c r="R55" s="23"/>
      <c r="S55" s="23"/>
      <c r="W55" s="23">
        <v>16</v>
      </c>
      <c r="X55" s="34">
        <f>IF($A21=0,0,VLOOKUP($A21,[0]!Matrix,X$38))</f>
        <v>5186</v>
      </c>
      <c r="Y55" s="34">
        <f>IF($A21=0,0,VLOOKUP($A21,[0]!Matrix,Y$38))</f>
        <v>85.3</v>
      </c>
      <c r="Z55" s="34">
        <f>IF($A21=0,0,VLOOKUP($A21,[0]!Matrix,Z$38))</f>
        <v>0</v>
      </c>
      <c r="AA55" s="34">
        <f>IF($A21=0,0,VLOOKUP($A21,[0]!Matrix,AA$38))</f>
        <v>0</v>
      </c>
      <c r="AB55" s="34">
        <f>IF($A21=0,0,VLOOKUP($A21,[0]!Matrix,AB$38))</f>
        <v>0</v>
      </c>
      <c r="AC55" s="34">
        <f>IF($A21=0,0,VLOOKUP($A21,[0]!Matrix,AC$38))</f>
        <v>0</v>
      </c>
      <c r="AD55" s="34">
        <f>IF($A21=0,0,VLOOKUP($A21,[0]!Matrix,AD$38))</f>
        <v>0</v>
      </c>
      <c r="AE55" s="34">
        <f>IF($A21=0,0,VLOOKUP($A21,[0]!Matrix,AE$38))</f>
        <v>0</v>
      </c>
      <c r="AF55" s="34">
        <f>IF($A21=0,0,VLOOKUP($A21,[0]!Matrix,AF$38))</f>
        <v>0</v>
      </c>
      <c r="AG55" s="34">
        <f>IF($A21=0,0,VLOOKUP($A21,[0]!Matrix,AG$38))</f>
        <v>0</v>
      </c>
      <c r="AH55" s="34">
        <f>IF($A21=0,0,VLOOKUP($A21,[0]!Matrix,AH$38))</f>
        <v>0</v>
      </c>
      <c r="AI55" s="34">
        <f>IF($A21=0,0,VLOOKUP($A21,[0]!Matrix,AI$38))</f>
        <v>0</v>
      </c>
      <c r="AJ55" s="34">
        <f>IF($A21=0,0,VLOOKUP($A21,[0]!Matrix,AJ$38))</f>
        <v>0</v>
      </c>
      <c r="AK55" s="34">
        <f>IF($A21=0,0,VLOOKUP($A21,[0]!Matrix,AK$38))</f>
        <v>98.5</v>
      </c>
      <c r="AL55" s="34">
        <f>IF($A21=0,0,VLOOKUP($A21,[0]!Matrix,AL$38))</f>
        <v>0</v>
      </c>
      <c r="AM55" s="24"/>
      <c r="AN55" s="36"/>
      <c r="AO55" s="36">
        <f>'BR01'!$E21*X55/1000</f>
        <v>1.2965</v>
      </c>
      <c r="AP55" s="36">
        <f>'BR01'!$E21*Y55/1000</f>
        <v>2.1325E-2</v>
      </c>
      <c r="AQ55" s="36">
        <f>'BR01'!$E21*Z55/1000</f>
        <v>0</v>
      </c>
      <c r="AR55" s="36">
        <f>'BR01'!$E21*AA55/1000</f>
        <v>0</v>
      </c>
      <c r="AS55" s="36">
        <f>'BR01'!$E21*AB55/1000</f>
        <v>0</v>
      </c>
      <c r="AT55" s="36">
        <f>'BR01'!$E21*AC55/1000</f>
        <v>0</v>
      </c>
      <c r="AU55" s="36">
        <f>'BR01'!$E21*AD55/1000</f>
        <v>0</v>
      </c>
      <c r="AV55" s="36">
        <f>'BR01'!$E21*AE55/1000</f>
        <v>0</v>
      </c>
      <c r="AW55" s="36">
        <f>'BR01'!$E21*AF55/1000</f>
        <v>0</v>
      </c>
      <c r="AX55" s="36">
        <f>'BR01'!$E21*AG55/1000</f>
        <v>0</v>
      </c>
      <c r="AY55" s="36">
        <f>'BR01'!$E21*AH55/1000</f>
        <v>0</v>
      </c>
      <c r="AZ55" s="36">
        <f>'BR01'!$E21*AI55/1000</f>
        <v>0</v>
      </c>
      <c r="BA55" s="36">
        <f>'BR01'!$E21*AJ55/1000</f>
        <v>0</v>
      </c>
      <c r="BB55" s="36">
        <f>'BR01'!$E21*AK55/1000</f>
        <v>2.4625000000000001E-2</v>
      </c>
      <c r="BC55" s="36">
        <f>'BR01'!$E21*AL55/1000</f>
        <v>0</v>
      </c>
    </row>
    <row r="56" spans="1:55" s="21" customFormat="1" ht="14.25" customHeight="1">
      <c r="A56" s="20"/>
      <c r="C56" s="23"/>
      <c r="D56" s="23"/>
      <c r="E56" s="23"/>
      <c r="F56" s="23"/>
      <c r="H56" s="20"/>
      <c r="J56" s="22"/>
      <c r="K56" s="22"/>
      <c r="N56" s="20"/>
      <c r="O56" s="22"/>
      <c r="P56" s="22"/>
      <c r="Q56" s="23"/>
      <c r="R56" s="23"/>
      <c r="S56" s="23"/>
      <c r="W56" s="23">
        <v>17</v>
      </c>
      <c r="X56" s="34">
        <f>IF($A22=0,0,VLOOKUP($A22,[0]!Matrix,X$38))</f>
        <v>0</v>
      </c>
      <c r="Y56" s="34">
        <f>IF($A22=0,0,VLOOKUP($A22,[0]!Matrix,Y$38))</f>
        <v>0</v>
      </c>
      <c r="Z56" s="34">
        <f>IF($A22=0,0,VLOOKUP($A22,[0]!Matrix,Z$38))</f>
        <v>0</v>
      </c>
      <c r="AA56" s="34">
        <f>IF($A22=0,0,VLOOKUP($A22,[0]!Matrix,AA$38))</f>
        <v>0</v>
      </c>
      <c r="AB56" s="34">
        <f>IF($A22=0,0,VLOOKUP($A22,[0]!Matrix,AB$38))</f>
        <v>0</v>
      </c>
      <c r="AC56" s="34">
        <f>IF($A22=0,0,VLOOKUP($A22,[0]!Matrix,AC$38))</f>
        <v>0</v>
      </c>
      <c r="AD56" s="34">
        <f>IF($A22=0,0,VLOOKUP($A22,[0]!Matrix,AD$38))</f>
        <v>0</v>
      </c>
      <c r="AE56" s="34">
        <f>IF($A22=0,0,VLOOKUP($A22,[0]!Matrix,AE$38))</f>
        <v>0</v>
      </c>
      <c r="AF56" s="34">
        <f>IF($A22=0,0,VLOOKUP($A22,[0]!Matrix,AF$38))</f>
        <v>0</v>
      </c>
      <c r="AG56" s="34">
        <f>IF($A22=0,0,VLOOKUP($A22,[0]!Matrix,AG$38))</f>
        <v>0</v>
      </c>
      <c r="AH56" s="34">
        <f>IF($A22=0,0,VLOOKUP($A22,[0]!Matrix,AH$38))</f>
        <v>0</v>
      </c>
      <c r="AI56" s="34">
        <f>IF($A22=0,0,VLOOKUP($A22,[0]!Matrix,AI$38))</f>
        <v>0</v>
      </c>
      <c r="AJ56" s="34">
        <f>IF($A22=0,0,VLOOKUP($A22,[0]!Matrix,AJ$38))</f>
        <v>0</v>
      </c>
      <c r="AK56" s="34">
        <f>IF($A22=0,0,VLOOKUP($A22,[0]!Matrix,AK$38))</f>
        <v>0</v>
      </c>
      <c r="AL56" s="34">
        <f>IF($A22=0,0,VLOOKUP($A22,[0]!Matrix,AL$38))</f>
        <v>0</v>
      </c>
      <c r="AM56" s="24"/>
      <c r="AN56" s="36"/>
      <c r="AO56" s="36">
        <f>'BR01'!$E22*X56/1000</f>
        <v>0</v>
      </c>
      <c r="AP56" s="36">
        <f>'BR01'!$E22*Y56/1000</f>
        <v>0</v>
      </c>
      <c r="AQ56" s="36">
        <f>'BR01'!$E22*Z56/1000</f>
        <v>0</v>
      </c>
      <c r="AR56" s="36">
        <f>'BR01'!$E22*AA56/1000</f>
        <v>0</v>
      </c>
      <c r="AS56" s="36">
        <f>'BR01'!$E22*AB56/1000</f>
        <v>0</v>
      </c>
      <c r="AT56" s="36">
        <f>'BR01'!$E22*AC56/1000</f>
        <v>0</v>
      </c>
      <c r="AU56" s="36">
        <f>'BR01'!$E22*AD56/1000</f>
        <v>0</v>
      </c>
      <c r="AV56" s="36">
        <f>'BR01'!$E22*AE56/1000</f>
        <v>0</v>
      </c>
      <c r="AW56" s="36">
        <f>'BR01'!$E22*AF56/1000</f>
        <v>0</v>
      </c>
      <c r="AX56" s="36">
        <f>'BR01'!$E22*AG56/1000</f>
        <v>0</v>
      </c>
      <c r="AY56" s="36">
        <f>'BR01'!$E22*AH56/1000</f>
        <v>0</v>
      </c>
      <c r="AZ56" s="36">
        <f>'BR01'!$E22*AI56/1000</f>
        <v>0</v>
      </c>
      <c r="BA56" s="36">
        <f>'BR01'!$E22*AJ56/1000</f>
        <v>0</v>
      </c>
      <c r="BB56" s="36">
        <f>'BR01'!$E22*AK56/1000</f>
        <v>0</v>
      </c>
      <c r="BC56" s="36">
        <f>'BR01'!$E22*AL56/1000</f>
        <v>0</v>
      </c>
    </row>
    <row r="57" spans="1:55" s="21" customFormat="1" ht="14.25" customHeight="1">
      <c r="A57" s="20"/>
      <c r="C57" s="23"/>
      <c r="D57" s="23"/>
      <c r="E57" s="23"/>
      <c r="F57" s="23"/>
      <c r="H57" s="20"/>
      <c r="J57" s="22"/>
      <c r="K57" s="22"/>
      <c r="N57" s="20"/>
      <c r="O57" s="22"/>
      <c r="P57" s="22"/>
      <c r="Q57" s="23"/>
      <c r="R57" s="23"/>
      <c r="S57" s="23"/>
      <c r="W57" s="23">
        <v>18</v>
      </c>
      <c r="X57" s="34">
        <f>IF($A23=0,0,VLOOKUP($A23,[0]!Matrix,X$38))</f>
        <v>0</v>
      </c>
      <c r="Y57" s="34">
        <f>IF($A23=0,0,VLOOKUP($A23,[0]!Matrix,Y$38))</f>
        <v>0</v>
      </c>
      <c r="Z57" s="34">
        <f>IF($A23=0,0,VLOOKUP($A23,[0]!Matrix,Z$38))</f>
        <v>0</v>
      </c>
      <c r="AA57" s="34">
        <f>IF($A23=0,0,VLOOKUP($A23,[0]!Matrix,AA$38))</f>
        <v>0</v>
      </c>
      <c r="AB57" s="34">
        <f>IF($A23=0,0,VLOOKUP($A23,[0]!Matrix,AB$38))</f>
        <v>0</v>
      </c>
      <c r="AC57" s="34">
        <f>IF($A23=0,0,VLOOKUP($A23,[0]!Matrix,AC$38))</f>
        <v>0</v>
      </c>
      <c r="AD57" s="34">
        <f>IF($A23=0,0,VLOOKUP($A23,[0]!Matrix,AD$38))</f>
        <v>0</v>
      </c>
      <c r="AE57" s="34">
        <f>IF($A23=0,0,VLOOKUP($A23,[0]!Matrix,AE$38))</f>
        <v>0</v>
      </c>
      <c r="AF57" s="34">
        <f>IF($A23=0,0,VLOOKUP($A23,[0]!Matrix,AF$38))</f>
        <v>0</v>
      </c>
      <c r="AG57" s="34">
        <f>IF($A23=0,0,VLOOKUP($A23,[0]!Matrix,AG$38))</f>
        <v>0</v>
      </c>
      <c r="AH57" s="34">
        <f>IF($A23=0,0,VLOOKUP($A23,[0]!Matrix,AH$38))</f>
        <v>0</v>
      </c>
      <c r="AI57" s="34">
        <f>IF($A23=0,0,VLOOKUP($A23,[0]!Matrix,AI$38))</f>
        <v>0</v>
      </c>
      <c r="AJ57" s="34">
        <f>IF($A23=0,0,VLOOKUP($A23,[0]!Matrix,AJ$38))</f>
        <v>0</v>
      </c>
      <c r="AK57" s="34">
        <f>IF($A23=0,0,VLOOKUP($A23,[0]!Matrix,AK$38))</f>
        <v>0</v>
      </c>
      <c r="AL57" s="34">
        <f>IF($A23=0,0,VLOOKUP($A23,[0]!Matrix,AL$38))</f>
        <v>0</v>
      </c>
      <c r="AM57" s="24"/>
      <c r="AN57" s="36"/>
      <c r="AO57" s="36">
        <f>'BR01'!$E23*X57/1000</f>
        <v>0</v>
      </c>
      <c r="AP57" s="36">
        <f>'BR01'!$E23*Y57/1000</f>
        <v>0</v>
      </c>
      <c r="AQ57" s="36">
        <f>'BR01'!$E23*Z57/1000</f>
        <v>0</v>
      </c>
      <c r="AR57" s="36">
        <f>'BR01'!$E23*AA57/1000</f>
        <v>0</v>
      </c>
      <c r="AS57" s="36">
        <f>'BR01'!$E23*AB57/1000</f>
        <v>0</v>
      </c>
      <c r="AT57" s="36">
        <f>'BR01'!$E23*AC57/1000</f>
        <v>0</v>
      </c>
      <c r="AU57" s="36">
        <f>'BR01'!$E23*AD57/1000</f>
        <v>0</v>
      </c>
      <c r="AV57" s="36">
        <f>'BR01'!$E23*AE57/1000</f>
        <v>0</v>
      </c>
      <c r="AW57" s="36">
        <f>'BR01'!$E23*AF57/1000</f>
        <v>0</v>
      </c>
      <c r="AX57" s="36">
        <f>'BR01'!$E23*AG57/1000</f>
        <v>0</v>
      </c>
      <c r="AY57" s="36">
        <f>'BR01'!$E23*AH57/1000</f>
        <v>0</v>
      </c>
      <c r="AZ57" s="36">
        <f>'BR01'!$E23*AI57/1000</f>
        <v>0</v>
      </c>
      <c r="BA57" s="36">
        <f>'BR01'!$E23*AJ57/1000</f>
        <v>0</v>
      </c>
      <c r="BB57" s="36">
        <f>'BR01'!$E23*AK57/1000</f>
        <v>0</v>
      </c>
      <c r="BC57" s="36">
        <f>'BR01'!$E23*AL57/1000</f>
        <v>0</v>
      </c>
    </row>
    <row r="58" spans="1:55" s="21" customFormat="1" ht="14.25" customHeight="1">
      <c r="A58" s="20"/>
      <c r="C58" s="23"/>
      <c r="D58" s="23"/>
      <c r="E58" s="23"/>
      <c r="F58" s="23"/>
      <c r="H58" s="20"/>
      <c r="J58" s="22"/>
      <c r="K58" s="22"/>
      <c r="N58" s="20"/>
      <c r="O58" s="22"/>
      <c r="P58" s="22"/>
      <c r="Q58" s="23"/>
      <c r="R58" s="23"/>
      <c r="S58" s="23"/>
      <c r="W58" s="23">
        <v>19</v>
      </c>
      <c r="X58" s="34">
        <f>IF($A24=0,0,VLOOKUP($A24,[0]!Matrix,X$38))</f>
        <v>0</v>
      </c>
      <c r="Y58" s="34">
        <f>IF($A24=0,0,VLOOKUP($A24,[0]!Matrix,Y$38))</f>
        <v>0</v>
      </c>
      <c r="Z58" s="34">
        <f>IF($A24=0,0,VLOOKUP($A24,[0]!Matrix,Z$38))</f>
        <v>0</v>
      </c>
      <c r="AA58" s="34">
        <f>IF($A24=0,0,VLOOKUP($A24,[0]!Matrix,AA$38))</f>
        <v>0</v>
      </c>
      <c r="AB58" s="34">
        <f>IF($A24=0,0,VLOOKUP($A24,[0]!Matrix,AB$38))</f>
        <v>0</v>
      </c>
      <c r="AC58" s="34">
        <f>IF($A24=0,0,VLOOKUP($A24,[0]!Matrix,AC$38))</f>
        <v>0</v>
      </c>
      <c r="AD58" s="34">
        <f>IF($A24=0,0,VLOOKUP($A24,[0]!Matrix,AD$38))</f>
        <v>0</v>
      </c>
      <c r="AE58" s="34">
        <f>IF($A24=0,0,VLOOKUP($A24,[0]!Matrix,AE$38))</f>
        <v>0</v>
      </c>
      <c r="AF58" s="34">
        <f>IF($A24=0,0,VLOOKUP($A24,[0]!Matrix,AF$38))</f>
        <v>0</v>
      </c>
      <c r="AG58" s="34">
        <f>IF($A24=0,0,VLOOKUP($A24,[0]!Matrix,AG$38))</f>
        <v>0</v>
      </c>
      <c r="AH58" s="34">
        <f>IF($A24=0,0,VLOOKUP($A24,[0]!Matrix,AH$38))</f>
        <v>0</v>
      </c>
      <c r="AI58" s="34">
        <f>IF($A24=0,0,VLOOKUP($A24,[0]!Matrix,AI$38))</f>
        <v>0</v>
      </c>
      <c r="AJ58" s="34">
        <f>IF($A24=0,0,VLOOKUP($A24,[0]!Matrix,AJ$38))</f>
        <v>0</v>
      </c>
      <c r="AK58" s="34">
        <f>IF($A24=0,0,VLOOKUP($A24,[0]!Matrix,AK$38))</f>
        <v>0</v>
      </c>
      <c r="AL58" s="34">
        <f>IF($A24=0,0,VLOOKUP($A24,[0]!Matrix,AL$38))</f>
        <v>746000</v>
      </c>
      <c r="AM58" s="24"/>
      <c r="AN58" s="36"/>
      <c r="AO58" s="36">
        <f>'BR01'!$E24*X58/1000</f>
        <v>0</v>
      </c>
      <c r="AP58" s="36">
        <f>'BR01'!$E24*Y58/1000</f>
        <v>0</v>
      </c>
      <c r="AQ58" s="36">
        <f>'BR01'!$E24*Z58/1000</f>
        <v>0</v>
      </c>
      <c r="AR58" s="36">
        <f>'BR01'!$E24*AA58/1000</f>
        <v>0</v>
      </c>
      <c r="AS58" s="36">
        <f>'BR01'!$E24*AB58/1000</f>
        <v>0</v>
      </c>
      <c r="AT58" s="36">
        <f>'BR01'!$E24*AC58/1000</f>
        <v>0</v>
      </c>
      <c r="AU58" s="36">
        <f>'BR01'!$E24*AD58/1000</f>
        <v>0</v>
      </c>
      <c r="AV58" s="36">
        <f>'BR01'!$E24*AE58/1000</f>
        <v>0</v>
      </c>
      <c r="AW58" s="36">
        <f>'BR01'!$E24*AF58/1000</f>
        <v>0</v>
      </c>
      <c r="AX58" s="36">
        <f>'BR01'!$E24*AG58/1000</f>
        <v>0</v>
      </c>
      <c r="AY58" s="36">
        <f>'BR01'!$E24*AH58/1000</f>
        <v>0</v>
      </c>
      <c r="AZ58" s="36">
        <f>'BR01'!$E24*AI58/1000</f>
        <v>0</v>
      </c>
      <c r="BA58" s="36">
        <f>'BR01'!$E24*AJ58/1000</f>
        <v>0</v>
      </c>
      <c r="BB58" s="36">
        <f>'BR01'!$E24*AK58/1000</f>
        <v>0</v>
      </c>
      <c r="BC58" s="36">
        <f>'BR01'!$E24*AL58/1000</f>
        <v>186.5</v>
      </c>
    </row>
    <row r="59" spans="1:55" s="21" customFormat="1" ht="14.25" customHeight="1">
      <c r="A59" s="20"/>
      <c r="C59" s="23"/>
      <c r="D59" s="23"/>
      <c r="E59" s="23"/>
      <c r="F59" s="23"/>
      <c r="H59" s="20"/>
      <c r="J59" s="22"/>
      <c r="K59" s="22"/>
      <c r="N59" s="20"/>
      <c r="O59" s="22"/>
      <c r="P59" s="22"/>
      <c r="Q59" s="23"/>
      <c r="R59" s="23"/>
      <c r="S59" s="23"/>
      <c r="W59" s="23">
        <v>20</v>
      </c>
      <c r="X59" s="34">
        <f>IF($A25=0,0,VLOOKUP($A25,[0]!Matrix,X$38))</f>
        <v>0</v>
      </c>
      <c r="Y59" s="34">
        <f>IF($A25=0,0,VLOOKUP($A25,[0]!Matrix,Y$38))</f>
        <v>0</v>
      </c>
      <c r="Z59" s="34">
        <f>IF($A25=0,0,VLOOKUP($A25,[0]!Matrix,Z$38))</f>
        <v>0</v>
      </c>
      <c r="AA59" s="34">
        <f>IF($A25=0,0,VLOOKUP($A25,[0]!Matrix,AA$38))</f>
        <v>0</v>
      </c>
      <c r="AB59" s="34">
        <f>IF($A25=0,0,VLOOKUP($A25,[0]!Matrix,AB$38))</f>
        <v>0</v>
      </c>
      <c r="AC59" s="34">
        <f>IF($A25=0,0,VLOOKUP($A25,[0]!Matrix,AC$38))</f>
        <v>0</v>
      </c>
      <c r="AD59" s="34">
        <f>IF($A25=0,0,VLOOKUP($A25,[0]!Matrix,AD$38))</f>
        <v>0</v>
      </c>
      <c r="AE59" s="34">
        <f>IF($A25=0,0,VLOOKUP($A25,[0]!Matrix,AE$38))</f>
        <v>0</v>
      </c>
      <c r="AF59" s="34">
        <f>IF($A25=0,0,VLOOKUP($A25,[0]!Matrix,AF$38))</f>
        <v>0</v>
      </c>
      <c r="AG59" s="34">
        <f>IF($A25=0,0,VLOOKUP($A25,[0]!Matrix,AG$38))</f>
        <v>0</v>
      </c>
      <c r="AH59" s="34">
        <f>IF($A25=0,0,VLOOKUP($A25,[0]!Matrix,AH$38))</f>
        <v>0</v>
      </c>
      <c r="AI59" s="34">
        <f>IF($A25=0,0,VLOOKUP($A25,[0]!Matrix,AI$38))</f>
        <v>0</v>
      </c>
      <c r="AJ59" s="34">
        <f>IF($A25=0,0,VLOOKUP($A25,[0]!Matrix,AJ$38))</f>
        <v>0</v>
      </c>
      <c r="AK59" s="34">
        <f>IF($A25=0,0,VLOOKUP($A25,[0]!Matrix,AK$38))</f>
        <v>0</v>
      </c>
      <c r="AL59" s="34">
        <f>IF($A25=0,0,VLOOKUP($A25,[0]!Matrix,AL$38))</f>
        <v>0</v>
      </c>
      <c r="AM59" s="24"/>
      <c r="AN59" s="36"/>
      <c r="AO59" s="36">
        <f>'BR01'!$E25*X59/1000</f>
        <v>0</v>
      </c>
      <c r="AP59" s="36">
        <f>'BR01'!$E25*Y59/1000</f>
        <v>0</v>
      </c>
      <c r="AQ59" s="36">
        <f>'BR01'!$E25*Z59/1000</f>
        <v>0</v>
      </c>
      <c r="AR59" s="36">
        <f>'BR01'!$E25*AA59/1000</f>
        <v>0</v>
      </c>
      <c r="AS59" s="36">
        <f>'BR01'!$E25*AB59/1000</f>
        <v>0</v>
      </c>
      <c r="AT59" s="36">
        <f>'BR01'!$E25*AC59/1000</f>
        <v>0</v>
      </c>
      <c r="AU59" s="36">
        <f>'BR01'!$E25*AD59/1000</f>
        <v>0</v>
      </c>
      <c r="AV59" s="36">
        <f>'BR01'!$E25*AE59/1000</f>
        <v>0</v>
      </c>
      <c r="AW59" s="36">
        <f>'BR01'!$E25*AF59/1000</f>
        <v>0</v>
      </c>
      <c r="AX59" s="36">
        <f>'BR01'!$E25*AG59/1000</f>
        <v>0</v>
      </c>
      <c r="AY59" s="36">
        <f>'BR01'!$E25*AH59/1000</f>
        <v>0</v>
      </c>
      <c r="AZ59" s="36">
        <f>'BR01'!$E25*AI59/1000</f>
        <v>0</v>
      </c>
      <c r="BA59" s="36">
        <f>'BR01'!$E25*AJ59/1000</f>
        <v>0</v>
      </c>
      <c r="BB59" s="36">
        <f>'BR01'!$E25*AK59/1000</f>
        <v>0</v>
      </c>
      <c r="BC59" s="36">
        <f>'BR01'!$E25*AL59/1000</f>
        <v>0</v>
      </c>
    </row>
    <row r="60" spans="1:55" s="21" customFormat="1" ht="14.25" customHeight="1">
      <c r="A60" s="20"/>
      <c r="C60" s="23"/>
      <c r="D60" s="23"/>
      <c r="E60" s="23"/>
      <c r="F60" s="23"/>
      <c r="H60" s="20"/>
      <c r="J60" s="22"/>
      <c r="K60" s="22"/>
      <c r="N60" s="20"/>
      <c r="O60" s="22"/>
      <c r="P60" s="22"/>
      <c r="Q60" s="23"/>
      <c r="R60" s="23"/>
      <c r="S60" s="23"/>
      <c r="W60" s="23">
        <v>21</v>
      </c>
      <c r="X60" s="34">
        <f>IF($A26=0,0,VLOOKUP($A26,[0]!Matrix,X$38))</f>
        <v>0</v>
      </c>
      <c r="Y60" s="34">
        <f>IF($A26=0,0,VLOOKUP($A26,[0]!Matrix,Y$38))</f>
        <v>0</v>
      </c>
      <c r="Z60" s="34">
        <f>IF($A26=0,0,VLOOKUP($A26,[0]!Matrix,Z$38))</f>
        <v>0</v>
      </c>
      <c r="AA60" s="34">
        <f>IF($A26=0,0,VLOOKUP($A26,[0]!Matrix,AA$38))</f>
        <v>0</v>
      </c>
      <c r="AB60" s="34">
        <f>IF($A26=0,0,VLOOKUP($A26,[0]!Matrix,AB$38))</f>
        <v>0</v>
      </c>
      <c r="AC60" s="34">
        <f>IF($A26=0,0,VLOOKUP($A26,[0]!Matrix,AC$38))</f>
        <v>0</v>
      </c>
      <c r="AD60" s="34">
        <f>IF($A26=0,0,VLOOKUP($A26,[0]!Matrix,AD$38))</f>
        <v>0</v>
      </c>
      <c r="AE60" s="34">
        <f>IF($A26=0,0,VLOOKUP($A26,[0]!Matrix,AE$38))</f>
        <v>0</v>
      </c>
      <c r="AF60" s="34">
        <f>IF($A26=0,0,VLOOKUP($A26,[0]!Matrix,AF$38))</f>
        <v>0</v>
      </c>
      <c r="AG60" s="34">
        <f>IF($A26=0,0,VLOOKUP($A26,[0]!Matrix,AG$38))</f>
        <v>0</v>
      </c>
      <c r="AH60" s="34">
        <f>IF($A26=0,0,VLOOKUP($A26,[0]!Matrix,AH$38))</f>
        <v>0</v>
      </c>
      <c r="AI60" s="34">
        <f>IF($A26=0,0,VLOOKUP($A26,[0]!Matrix,AI$38))</f>
        <v>0</v>
      </c>
      <c r="AJ60" s="34">
        <f>IF($A26=0,0,VLOOKUP($A26,[0]!Matrix,AJ$38))</f>
        <v>0</v>
      </c>
      <c r="AK60" s="34">
        <f>IF($A26=0,0,VLOOKUP($A26,[0]!Matrix,AK$38))</f>
        <v>0</v>
      </c>
      <c r="AL60" s="34">
        <f>IF($A26=0,0,VLOOKUP($A26,[0]!Matrix,AL$38))</f>
        <v>0</v>
      </c>
      <c r="AM60" s="24"/>
      <c r="AN60" s="36"/>
      <c r="AO60" s="36">
        <f>'BR01'!$E26*X60/1000</f>
        <v>0</v>
      </c>
      <c r="AP60" s="36">
        <f>'BR01'!$E26*Y60/1000</f>
        <v>0</v>
      </c>
      <c r="AQ60" s="36">
        <f>'BR01'!$E26*Z60/1000</f>
        <v>0</v>
      </c>
      <c r="AR60" s="36">
        <f>'BR01'!$E26*AA60/1000</f>
        <v>0</v>
      </c>
      <c r="AS60" s="36">
        <f>'BR01'!$E26*AB60/1000</f>
        <v>0</v>
      </c>
      <c r="AT60" s="36">
        <f>'BR01'!$E26*AC60/1000</f>
        <v>0</v>
      </c>
      <c r="AU60" s="36">
        <f>'BR01'!$E26*AD60/1000</f>
        <v>0</v>
      </c>
      <c r="AV60" s="36">
        <f>'BR01'!$E26*AE60/1000</f>
        <v>0</v>
      </c>
      <c r="AW60" s="36">
        <f>'BR01'!$E26*AF60/1000</f>
        <v>0</v>
      </c>
      <c r="AX60" s="36">
        <f>'BR01'!$E26*AG60/1000</f>
        <v>0</v>
      </c>
      <c r="AY60" s="36">
        <f>'BR01'!$E26*AH60/1000</f>
        <v>0</v>
      </c>
      <c r="AZ60" s="36">
        <f>'BR01'!$E26*AI60/1000</f>
        <v>0</v>
      </c>
      <c r="BA60" s="36">
        <f>'BR01'!$E26*AJ60/1000</f>
        <v>0</v>
      </c>
      <c r="BB60" s="36">
        <f>'BR01'!$E26*AK60/1000</f>
        <v>0</v>
      </c>
      <c r="BC60" s="36">
        <f>'BR01'!$E26*AL60/1000</f>
        <v>0</v>
      </c>
    </row>
    <row r="61" spans="1:55" s="21" customFormat="1" ht="14.25" customHeight="1">
      <c r="A61" s="20"/>
      <c r="C61" s="23"/>
      <c r="D61" s="23"/>
      <c r="E61" s="23"/>
      <c r="F61" s="23"/>
      <c r="H61" s="20"/>
      <c r="J61" s="22"/>
      <c r="K61" s="22"/>
      <c r="N61" s="20"/>
      <c r="O61" s="22"/>
      <c r="P61" s="22"/>
      <c r="Q61" s="23"/>
      <c r="R61" s="23"/>
      <c r="S61" s="23"/>
      <c r="W61" s="23">
        <v>22</v>
      </c>
      <c r="X61" s="34">
        <f>IF($A27=0,0,VLOOKUP($A27,[0]!Matrix,X$38))</f>
        <v>0</v>
      </c>
      <c r="Y61" s="34">
        <f>IF($A27=0,0,VLOOKUP($A27,[0]!Matrix,Y$38))</f>
        <v>0</v>
      </c>
      <c r="Z61" s="34">
        <f>IF($A27=0,0,VLOOKUP($A27,[0]!Matrix,Z$38))</f>
        <v>0</v>
      </c>
      <c r="AA61" s="34">
        <f>IF($A27=0,0,VLOOKUP($A27,[0]!Matrix,AA$38))</f>
        <v>0</v>
      </c>
      <c r="AB61" s="34">
        <f>IF($A27=0,0,VLOOKUP($A27,[0]!Matrix,AB$38))</f>
        <v>0</v>
      </c>
      <c r="AC61" s="34">
        <f>IF($A27=0,0,VLOOKUP($A27,[0]!Matrix,AC$38))</f>
        <v>0</v>
      </c>
      <c r="AD61" s="34">
        <f>IF($A27=0,0,VLOOKUP($A27,[0]!Matrix,AD$38))</f>
        <v>0</v>
      </c>
      <c r="AE61" s="34">
        <f>IF($A27=0,0,VLOOKUP($A27,[0]!Matrix,AE$38))</f>
        <v>0</v>
      </c>
      <c r="AF61" s="34">
        <f>IF($A27=0,0,VLOOKUP($A27,[0]!Matrix,AF$38))</f>
        <v>0</v>
      </c>
      <c r="AG61" s="34">
        <f>IF($A27=0,0,VLOOKUP($A27,[0]!Matrix,AG$38))</f>
        <v>0</v>
      </c>
      <c r="AH61" s="34">
        <f>IF($A27=0,0,VLOOKUP($A27,[0]!Matrix,AH$38))</f>
        <v>0</v>
      </c>
      <c r="AI61" s="34">
        <f>IF($A27=0,0,VLOOKUP($A27,[0]!Matrix,AI$38))</f>
        <v>0</v>
      </c>
      <c r="AJ61" s="34">
        <f>IF($A27=0,0,VLOOKUP($A27,[0]!Matrix,AJ$38))</f>
        <v>0</v>
      </c>
      <c r="AK61" s="34">
        <f>IF($A27=0,0,VLOOKUP($A27,[0]!Matrix,AK$38))</f>
        <v>0</v>
      </c>
      <c r="AL61" s="34">
        <f>IF($A27=0,0,VLOOKUP($A27,[0]!Matrix,AL$38))</f>
        <v>0</v>
      </c>
      <c r="AM61" s="24"/>
      <c r="AN61" s="36"/>
      <c r="AO61" s="36">
        <f>'BR01'!$E27*X61/1000</f>
        <v>0</v>
      </c>
      <c r="AP61" s="36">
        <f>'BR01'!$E27*Y61/1000</f>
        <v>0</v>
      </c>
      <c r="AQ61" s="36">
        <f>'BR01'!$E27*Z61/1000</f>
        <v>0</v>
      </c>
      <c r="AR61" s="36">
        <f>'BR01'!$E27*AA61/1000</f>
        <v>0</v>
      </c>
      <c r="AS61" s="36">
        <f>'BR01'!$E27*AB61/1000</f>
        <v>0</v>
      </c>
      <c r="AT61" s="36">
        <f>'BR01'!$E27*AC61/1000</f>
        <v>0</v>
      </c>
      <c r="AU61" s="36">
        <f>'BR01'!$E27*AD61/1000</f>
        <v>0</v>
      </c>
      <c r="AV61" s="36">
        <f>'BR01'!$E27*AE61/1000</f>
        <v>0</v>
      </c>
      <c r="AW61" s="36">
        <f>'BR01'!$E27*AF61/1000</f>
        <v>0</v>
      </c>
      <c r="AX61" s="36">
        <f>'BR01'!$E27*AG61/1000</f>
        <v>0</v>
      </c>
      <c r="AY61" s="36">
        <f>'BR01'!$E27*AH61/1000</f>
        <v>0</v>
      </c>
      <c r="AZ61" s="36">
        <f>'BR01'!$E27*AI61/1000</f>
        <v>0</v>
      </c>
      <c r="BA61" s="36">
        <f>'BR01'!$E27*AJ61/1000</f>
        <v>0</v>
      </c>
      <c r="BB61" s="36">
        <f>'BR01'!$E27*AK61/1000</f>
        <v>0</v>
      </c>
      <c r="BC61" s="36">
        <f>'BR01'!$E27*AL61/1000</f>
        <v>0</v>
      </c>
    </row>
    <row r="62" spans="1:55" s="21" customFormat="1" ht="14.25" customHeight="1">
      <c r="A62" s="20"/>
      <c r="C62" s="23"/>
      <c r="D62" s="23"/>
      <c r="E62" s="23"/>
      <c r="F62" s="23"/>
      <c r="H62" s="20"/>
      <c r="J62" s="22"/>
      <c r="K62" s="22"/>
      <c r="N62" s="20"/>
      <c r="O62" s="22"/>
      <c r="P62" s="22"/>
      <c r="Q62" s="23"/>
      <c r="R62" s="23"/>
      <c r="S62" s="23"/>
      <c r="W62" s="23">
        <v>23</v>
      </c>
      <c r="X62" s="34">
        <f>IF($A28=0,0,VLOOKUP($A28,[0]!Matrix,X$38))</f>
        <v>0</v>
      </c>
      <c r="Y62" s="34">
        <f>IF($A28=0,0,VLOOKUP($A28,[0]!Matrix,Y$38))</f>
        <v>0</v>
      </c>
      <c r="Z62" s="34">
        <f>IF($A28=0,0,VLOOKUP($A28,[0]!Matrix,Z$38))</f>
        <v>0</v>
      </c>
      <c r="AA62" s="34">
        <f>IF($A28=0,0,VLOOKUP($A28,[0]!Matrix,AA$38))</f>
        <v>0</v>
      </c>
      <c r="AB62" s="34">
        <f>IF($A28=0,0,VLOOKUP($A28,[0]!Matrix,AB$38))</f>
        <v>0</v>
      </c>
      <c r="AC62" s="34">
        <f>IF($A28=0,0,VLOOKUP($A28,[0]!Matrix,AC$38))</f>
        <v>0</v>
      </c>
      <c r="AD62" s="34">
        <f>IF($A28=0,0,VLOOKUP($A28,[0]!Matrix,AD$38))</f>
        <v>0</v>
      </c>
      <c r="AE62" s="34">
        <f>IF($A28=0,0,VLOOKUP($A28,[0]!Matrix,AE$38))</f>
        <v>0</v>
      </c>
      <c r="AF62" s="34">
        <f>IF($A28=0,0,VLOOKUP($A28,[0]!Matrix,AF$38))</f>
        <v>0</v>
      </c>
      <c r="AG62" s="34">
        <f>IF($A28=0,0,VLOOKUP($A28,[0]!Matrix,AG$38))</f>
        <v>0</v>
      </c>
      <c r="AH62" s="34">
        <f>IF($A28=0,0,VLOOKUP($A28,[0]!Matrix,AH$38))</f>
        <v>0</v>
      </c>
      <c r="AI62" s="34">
        <f>IF($A28=0,0,VLOOKUP($A28,[0]!Matrix,AI$38))</f>
        <v>0</v>
      </c>
      <c r="AJ62" s="34">
        <f>IF($A28=0,0,VLOOKUP($A28,[0]!Matrix,AJ$38))</f>
        <v>0</v>
      </c>
      <c r="AK62" s="34">
        <f>IF($A28=0,0,VLOOKUP($A28,[0]!Matrix,AK$38))</f>
        <v>0</v>
      </c>
      <c r="AL62" s="34">
        <f>IF($A28=0,0,VLOOKUP($A28,[0]!Matrix,AL$38))</f>
        <v>0</v>
      </c>
      <c r="AM62" s="24"/>
      <c r="AN62" s="36"/>
      <c r="AO62" s="36">
        <f>'BR01'!$E28*X62/1000</f>
        <v>0</v>
      </c>
      <c r="AP62" s="36">
        <f>'BR01'!$E28*Y62/1000</f>
        <v>0</v>
      </c>
      <c r="AQ62" s="36">
        <f>'BR01'!$E28*Z62/1000</f>
        <v>0</v>
      </c>
      <c r="AR62" s="36">
        <f>'BR01'!$E28*AA62/1000</f>
        <v>0</v>
      </c>
      <c r="AS62" s="36">
        <f>'BR01'!$E28*AB62/1000</f>
        <v>0</v>
      </c>
      <c r="AT62" s="36">
        <f>'BR01'!$E28*AC62/1000</f>
        <v>0</v>
      </c>
      <c r="AU62" s="36">
        <f>'BR01'!$E28*AD62/1000</f>
        <v>0</v>
      </c>
      <c r="AV62" s="36">
        <f>'BR01'!$E28*AE62/1000</f>
        <v>0</v>
      </c>
      <c r="AW62" s="36">
        <f>'BR01'!$E28*AF62/1000</f>
        <v>0</v>
      </c>
      <c r="AX62" s="36">
        <f>'BR01'!$E28*AG62/1000</f>
        <v>0</v>
      </c>
      <c r="AY62" s="36">
        <f>'BR01'!$E28*AH62/1000</f>
        <v>0</v>
      </c>
      <c r="AZ62" s="36">
        <f>'BR01'!$E28*AI62/1000</f>
        <v>0</v>
      </c>
      <c r="BA62" s="36">
        <f>'BR01'!$E28*AJ62/1000</f>
        <v>0</v>
      </c>
      <c r="BB62" s="36">
        <f>'BR01'!$E28*AK62/1000</f>
        <v>0</v>
      </c>
      <c r="BC62" s="36">
        <f>'BR01'!$E28*AL62/1000</f>
        <v>0</v>
      </c>
    </row>
    <row r="63" spans="1:55" s="21" customFormat="1" ht="14.25" customHeight="1">
      <c r="A63" s="20"/>
      <c r="C63" s="23"/>
      <c r="D63" s="23"/>
      <c r="E63" s="23"/>
      <c r="F63" s="23"/>
      <c r="H63" s="20"/>
      <c r="J63" s="22"/>
      <c r="K63" s="22"/>
      <c r="N63" s="20"/>
      <c r="O63" s="22"/>
      <c r="P63" s="22"/>
      <c r="Q63" s="23"/>
      <c r="R63" s="23"/>
      <c r="S63" s="23"/>
      <c r="W63" s="23">
        <v>24</v>
      </c>
      <c r="X63" s="34">
        <f>IF($A29=0,0,VLOOKUP($A29,[0]!Matrix,X$38))</f>
        <v>0</v>
      </c>
      <c r="Y63" s="34">
        <f>IF($A29=0,0,VLOOKUP($A29,[0]!Matrix,Y$38))</f>
        <v>0</v>
      </c>
      <c r="Z63" s="34">
        <f>IF($A29=0,0,VLOOKUP($A29,[0]!Matrix,Z$38))</f>
        <v>0</v>
      </c>
      <c r="AA63" s="34">
        <f>IF($A29=0,0,VLOOKUP($A29,[0]!Matrix,AA$38))</f>
        <v>0</v>
      </c>
      <c r="AB63" s="34">
        <f>IF($A29=0,0,VLOOKUP($A29,[0]!Matrix,AB$38))</f>
        <v>0</v>
      </c>
      <c r="AC63" s="34">
        <f>IF($A29=0,0,VLOOKUP($A29,[0]!Matrix,AC$38))</f>
        <v>0</v>
      </c>
      <c r="AD63" s="34">
        <f>IF($A29=0,0,VLOOKUP($A29,[0]!Matrix,AD$38))</f>
        <v>0</v>
      </c>
      <c r="AE63" s="34">
        <f>IF($A29=0,0,VLOOKUP($A29,[0]!Matrix,AE$38))</f>
        <v>0</v>
      </c>
      <c r="AF63" s="34">
        <f>IF($A29=0,0,VLOOKUP($A29,[0]!Matrix,AF$38))</f>
        <v>0</v>
      </c>
      <c r="AG63" s="34">
        <f>IF($A29=0,0,VLOOKUP($A29,[0]!Matrix,AG$38))</f>
        <v>0</v>
      </c>
      <c r="AH63" s="34">
        <f>IF($A29=0,0,VLOOKUP($A29,[0]!Matrix,AH$38))</f>
        <v>0</v>
      </c>
      <c r="AI63" s="34">
        <f>IF($A29=0,0,VLOOKUP($A29,[0]!Matrix,AI$38))</f>
        <v>0</v>
      </c>
      <c r="AJ63" s="34">
        <f>IF($A29=0,0,VLOOKUP($A29,[0]!Matrix,AJ$38))</f>
        <v>0</v>
      </c>
      <c r="AK63" s="34">
        <f>IF($A29=0,0,VLOOKUP($A29,[0]!Matrix,AK$38))</f>
        <v>0</v>
      </c>
      <c r="AL63" s="34">
        <f>IF($A29=0,0,VLOOKUP($A29,[0]!Matrix,AL$38))</f>
        <v>0</v>
      </c>
      <c r="AM63" s="24"/>
      <c r="AN63" s="36"/>
      <c r="AO63" s="36">
        <f>'BR01'!$E29*X63/1000</f>
        <v>0</v>
      </c>
      <c r="AP63" s="36">
        <f>'BR01'!$E29*Y63/1000</f>
        <v>0</v>
      </c>
      <c r="AQ63" s="36">
        <f>'BR01'!$E29*Z63/1000</f>
        <v>0</v>
      </c>
      <c r="AR63" s="36">
        <f>'BR01'!$E29*AA63/1000</f>
        <v>0</v>
      </c>
      <c r="AS63" s="36">
        <f>'BR01'!$E29*AB63/1000</f>
        <v>0</v>
      </c>
      <c r="AT63" s="36">
        <f>'BR01'!$E29*AC63/1000</f>
        <v>0</v>
      </c>
      <c r="AU63" s="36">
        <f>'BR01'!$E29*AD63/1000</f>
        <v>0</v>
      </c>
      <c r="AV63" s="36">
        <f>'BR01'!$E29*AE63/1000</f>
        <v>0</v>
      </c>
      <c r="AW63" s="36">
        <f>'BR01'!$E29*AF63/1000</f>
        <v>0</v>
      </c>
      <c r="AX63" s="36">
        <f>'BR01'!$E29*AG63/1000</f>
        <v>0</v>
      </c>
      <c r="AY63" s="36">
        <f>'BR01'!$E29*AH63/1000</f>
        <v>0</v>
      </c>
      <c r="AZ63" s="36">
        <f>'BR01'!$E29*AI63/1000</f>
        <v>0</v>
      </c>
      <c r="BA63" s="36">
        <f>'BR01'!$E29*AJ63/1000</f>
        <v>0</v>
      </c>
      <c r="BB63" s="36">
        <f>'BR01'!$E29*AK63/1000</f>
        <v>0</v>
      </c>
      <c r="BC63" s="36">
        <f>'BR01'!$E29*AL63/1000</f>
        <v>0</v>
      </c>
    </row>
    <row r="64" spans="1:55" s="21" customFormat="1" ht="14.25" customHeight="1">
      <c r="A64" s="20"/>
      <c r="C64" s="23"/>
      <c r="D64" s="23"/>
      <c r="E64" s="23"/>
      <c r="F64" s="23"/>
      <c r="H64" s="20"/>
      <c r="J64" s="22"/>
      <c r="K64" s="22"/>
      <c r="N64" s="20"/>
      <c r="O64" s="22"/>
      <c r="P64" s="22"/>
      <c r="Q64" s="23"/>
      <c r="R64" s="23"/>
      <c r="S64" s="23"/>
      <c r="W64" s="23">
        <v>25</v>
      </c>
      <c r="X64" s="34">
        <f>IF($A30=0,0,VLOOKUP($A30,[0]!Matrix,X$38))</f>
        <v>0</v>
      </c>
      <c r="Y64" s="34">
        <f>IF($A30=0,0,VLOOKUP($A30,[0]!Matrix,Y$38))</f>
        <v>0</v>
      </c>
      <c r="Z64" s="34">
        <f>IF($A30=0,0,VLOOKUP($A30,[0]!Matrix,Z$38))</f>
        <v>0</v>
      </c>
      <c r="AA64" s="34">
        <f>IF($A30=0,0,VLOOKUP($A30,[0]!Matrix,AA$38))</f>
        <v>0</v>
      </c>
      <c r="AB64" s="34">
        <f>IF($A30=0,0,VLOOKUP($A30,[0]!Matrix,AB$38))</f>
        <v>0</v>
      </c>
      <c r="AC64" s="34">
        <f>IF($A30=0,0,VLOOKUP($A30,[0]!Matrix,AC$38))</f>
        <v>0</v>
      </c>
      <c r="AD64" s="34">
        <f>IF($A30=0,0,VLOOKUP($A30,[0]!Matrix,AD$38))</f>
        <v>0</v>
      </c>
      <c r="AE64" s="34">
        <f>IF($A30=0,0,VLOOKUP($A30,[0]!Matrix,AE$38))</f>
        <v>0</v>
      </c>
      <c r="AF64" s="34">
        <f>IF($A30=0,0,VLOOKUP($A30,[0]!Matrix,AF$38))</f>
        <v>0</v>
      </c>
      <c r="AG64" s="34">
        <f>IF($A30=0,0,VLOOKUP($A30,[0]!Matrix,AG$38))</f>
        <v>0</v>
      </c>
      <c r="AH64" s="34">
        <f>IF($A30=0,0,VLOOKUP($A30,[0]!Matrix,AH$38))</f>
        <v>0</v>
      </c>
      <c r="AI64" s="34">
        <f>IF($A30=0,0,VLOOKUP($A30,[0]!Matrix,AI$38))</f>
        <v>0</v>
      </c>
      <c r="AJ64" s="34">
        <f>IF($A30=0,0,VLOOKUP($A30,[0]!Matrix,AJ$38))</f>
        <v>0</v>
      </c>
      <c r="AK64" s="34">
        <f>IF($A30=0,0,VLOOKUP($A30,[0]!Matrix,AK$38))</f>
        <v>0</v>
      </c>
      <c r="AL64" s="34">
        <f>IF($A30=0,0,VLOOKUP($A30,[0]!Matrix,AL$38))</f>
        <v>0</v>
      </c>
      <c r="AM64" s="24"/>
      <c r="AN64" s="36"/>
      <c r="AO64" s="36">
        <f>'BR01'!$E30*X64/1000</f>
        <v>0</v>
      </c>
      <c r="AP64" s="36">
        <f>'BR01'!$E30*Y64/1000</f>
        <v>0</v>
      </c>
      <c r="AQ64" s="36">
        <f>'BR01'!$E30*Z64/1000</f>
        <v>0</v>
      </c>
      <c r="AR64" s="36">
        <f>'BR01'!$E30*AA64/1000</f>
        <v>0</v>
      </c>
      <c r="AS64" s="36">
        <f>'BR01'!$E30*AB64/1000</f>
        <v>0</v>
      </c>
      <c r="AT64" s="36">
        <f>'BR01'!$E30*AC64/1000</f>
        <v>0</v>
      </c>
      <c r="AU64" s="36">
        <f>'BR01'!$E30*AD64/1000</f>
        <v>0</v>
      </c>
      <c r="AV64" s="36">
        <f>'BR01'!$E30*AE64/1000</f>
        <v>0</v>
      </c>
      <c r="AW64" s="36">
        <f>'BR01'!$E30*AF64/1000</f>
        <v>0</v>
      </c>
      <c r="AX64" s="36">
        <f>'BR01'!$E30*AG64/1000</f>
        <v>0</v>
      </c>
      <c r="AY64" s="36">
        <f>'BR01'!$E30*AH64/1000</f>
        <v>0</v>
      </c>
      <c r="AZ64" s="36">
        <f>'BR01'!$E30*AI64/1000</f>
        <v>0</v>
      </c>
      <c r="BA64" s="36">
        <f>'BR01'!$E30*AJ64/1000</f>
        <v>0</v>
      </c>
      <c r="BB64" s="36">
        <f>'BR01'!$E30*AK64/1000</f>
        <v>0</v>
      </c>
      <c r="BC64" s="36">
        <f>'BR01'!$E30*AL64/1000</f>
        <v>0</v>
      </c>
    </row>
    <row r="65" spans="1:55" s="21" customFormat="1" ht="14.25" customHeight="1">
      <c r="A65" s="20"/>
      <c r="C65" s="23"/>
      <c r="D65" s="23"/>
      <c r="E65" s="23"/>
      <c r="F65" s="23"/>
      <c r="H65" s="20"/>
      <c r="J65" s="22"/>
      <c r="K65" s="22"/>
      <c r="N65" s="20"/>
      <c r="O65" s="22"/>
      <c r="P65" s="22"/>
      <c r="Q65" s="23"/>
      <c r="R65" s="23"/>
      <c r="S65" s="23"/>
      <c r="W65" s="23">
        <v>26</v>
      </c>
      <c r="X65" s="34">
        <f>IF($A31=0,0,VLOOKUP($A31,[0]!Matrix,X$38))</f>
        <v>0</v>
      </c>
      <c r="Y65" s="34">
        <f>IF($A31=0,0,VLOOKUP($A31,[0]!Matrix,Y$38))</f>
        <v>0</v>
      </c>
      <c r="Z65" s="34">
        <f>IF($A31=0,0,VLOOKUP($A31,[0]!Matrix,Z$38))</f>
        <v>0</v>
      </c>
      <c r="AA65" s="34">
        <f>IF($A31=0,0,VLOOKUP($A31,[0]!Matrix,AA$38))</f>
        <v>0</v>
      </c>
      <c r="AB65" s="34">
        <f>IF($A31=0,0,VLOOKUP($A31,[0]!Matrix,AB$38))</f>
        <v>0</v>
      </c>
      <c r="AC65" s="34">
        <f>IF($A31=0,0,VLOOKUP($A31,[0]!Matrix,AC$38))</f>
        <v>0</v>
      </c>
      <c r="AD65" s="34">
        <f>IF($A31=0,0,VLOOKUP($A31,[0]!Matrix,AD$38))</f>
        <v>0</v>
      </c>
      <c r="AE65" s="34">
        <f>IF($A31=0,0,VLOOKUP($A31,[0]!Matrix,AE$38))</f>
        <v>0</v>
      </c>
      <c r="AF65" s="34">
        <f>IF($A31=0,0,VLOOKUP($A31,[0]!Matrix,AF$38))</f>
        <v>0</v>
      </c>
      <c r="AG65" s="34">
        <f>IF($A31=0,0,VLOOKUP($A31,[0]!Matrix,AG$38))</f>
        <v>0</v>
      </c>
      <c r="AH65" s="34">
        <f>IF($A31=0,0,VLOOKUP($A31,[0]!Matrix,AH$38))</f>
        <v>0</v>
      </c>
      <c r="AI65" s="34">
        <f>IF($A31=0,0,VLOOKUP($A31,[0]!Matrix,AI$38))</f>
        <v>0</v>
      </c>
      <c r="AJ65" s="34">
        <f>IF($A31=0,0,VLOOKUP($A31,[0]!Matrix,AJ$38))</f>
        <v>0</v>
      </c>
      <c r="AK65" s="34">
        <f>IF($A31=0,0,VLOOKUP($A31,[0]!Matrix,AK$38))</f>
        <v>0</v>
      </c>
      <c r="AL65" s="34">
        <f>IF($A31=0,0,VLOOKUP($A31,[0]!Matrix,AL$38))</f>
        <v>0</v>
      </c>
      <c r="AM65" s="24"/>
      <c r="AN65" s="36"/>
      <c r="AO65" s="36">
        <f>'BR01'!$E31*X65/1000</f>
        <v>0</v>
      </c>
      <c r="AP65" s="36">
        <f>'BR01'!$E31*Y65/1000</f>
        <v>0</v>
      </c>
      <c r="AQ65" s="36">
        <f>'BR01'!$E31*Z65/1000</f>
        <v>0</v>
      </c>
      <c r="AR65" s="36">
        <f>'BR01'!$E31*AA65/1000</f>
        <v>0</v>
      </c>
      <c r="AS65" s="36">
        <f>'BR01'!$E31*AB65/1000</f>
        <v>0</v>
      </c>
      <c r="AT65" s="36">
        <f>'BR01'!$E31*AC65/1000</f>
        <v>0</v>
      </c>
      <c r="AU65" s="36">
        <f>'BR01'!$E31*AD65/1000</f>
        <v>0</v>
      </c>
      <c r="AV65" s="36">
        <f>'BR01'!$E31*AE65/1000</f>
        <v>0</v>
      </c>
      <c r="AW65" s="36">
        <f>'BR01'!$E31*AF65/1000</f>
        <v>0</v>
      </c>
      <c r="AX65" s="36">
        <f>'BR01'!$E31*AG65/1000</f>
        <v>0</v>
      </c>
      <c r="AY65" s="36">
        <f>'BR01'!$E31*AH65/1000</f>
        <v>0</v>
      </c>
      <c r="AZ65" s="36">
        <f>'BR01'!$E31*AI65/1000</f>
        <v>0</v>
      </c>
      <c r="BA65" s="36">
        <f>'BR01'!$E31*AJ65/1000</f>
        <v>0</v>
      </c>
      <c r="BB65" s="36">
        <f>'BR01'!$E31*AK65/1000</f>
        <v>0</v>
      </c>
      <c r="BC65" s="36">
        <f>'BR01'!$E31*AL65/1000</f>
        <v>0</v>
      </c>
    </row>
    <row r="66" spans="1:55" s="21" customFormat="1" ht="14.25" customHeight="1">
      <c r="A66" s="20"/>
      <c r="C66" s="23"/>
      <c r="D66" s="23"/>
      <c r="E66" s="23"/>
      <c r="F66" s="23"/>
      <c r="H66" s="20"/>
      <c r="J66" s="22"/>
      <c r="K66" s="22"/>
      <c r="N66" s="20"/>
      <c r="O66" s="22"/>
      <c r="P66" s="22"/>
      <c r="Q66" s="23"/>
      <c r="R66" s="23"/>
      <c r="S66" s="23"/>
      <c r="W66" s="23">
        <v>27</v>
      </c>
      <c r="X66" s="34">
        <f>IF($A32=0,0,VLOOKUP($A32,[0]!Matrix,X$38))</f>
        <v>0</v>
      </c>
      <c r="Y66" s="34">
        <f>IF($A32=0,0,VLOOKUP($A32,[0]!Matrix,Y$38))</f>
        <v>0</v>
      </c>
      <c r="Z66" s="34">
        <f>IF($A32=0,0,VLOOKUP($A32,[0]!Matrix,Z$38))</f>
        <v>0</v>
      </c>
      <c r="AA66" s="34">
        <f>IF($A32=0,0,VLOOKUP($A32,[0]!Matrix,AA$38))</f>
        <v>0</v>
      </c>
      <c r="AB66" s="34">
        <f>IF($A32=0,0,VLOOKUP($A32,[0]!Matrix,AB$38))</f>
        <v>0</v>
      </c>
      <c r="AC66" s="34">
        <f>IF($A32=0,0,VLOOKUP($A32,[0]!Matrix,AC$38))</f>
        <v>0</v>
      </c>
      <c r="AD66" s="34">
        <f>IF($A32=0,0,VLOOKUP($A32,[0]!Matrix,AD$38))</f>
        <v>0</v>
      </c>
      <c r="AE66" s="34">
        <f>IF($A32=0,0,VLOOKUP($A32,[0]!Matrix,AE$38))</f>
        <v>0</v>
      </c>
      <c r="AF66" s="34">
        <f>IF($A32=0,0,VLOOKUP($A32,[0]!Matrix,AF$38))</f>
        <v>0</v>
      </c>
      <c r="AG66" s="34">
        <f>IF($A32=0,0,VLOOKUP($A32,[0]!Matrix,AG$38))</f>
        <v>0</v>
      </c>
      <c r="AH66" s="34">
        <f>IF($A32=0,0,VLOOKUP($A32,[0]!Matrix,AH$38))</f>
        <v>0</v>
      </c>
      <c r="AI66" s="34">
        <f>IF($A32=0,0,VLOOKUP($A32,[0]!Matrix,AI$38))</f>
        <v>0</v>
      </c>
      <c r="AJ66" s="34">
        <f>IF($A32=0,0,VLOOKUP($A32,[0]!Matrix,AJ$38))</f>
        <v>0</v>
      </c>
      <c r="AK66" s="34">
        <f>IF($A32=0,0,VLOOKUP($A32,[0]!Matrix,AK$38))</f>
        <v>0</v>
      </c>
      <c r="AL66" s="34">
        <f>IF($A32=0,0,VLOOKUP($A32,[0]!Matrix,AL$38))</f>
        <v>0</v>
      </c>
      <c r="AM66" s="24"/>
      <c r="AN66" s="36"/>
      <c r="AO66" s="36">
        <f>'BR01'!$E32*X66/1000</f>
        <v>0</v>
      </c>
      <c r="AP66" s="36">
        <f>'BR01'!$E32*Y66/1000</f>
        <v>0</v>
      </c>
      <c r="AQ66" s="36">
        <f>'BR01'!$E32*Z66/1000</f>
        <v>0</v>
      </c>
      <c r="AR66" s="36">
        <f>'BR01'!$E32*AA66/1000</f>
        <v>0</v>
      </c>
      <c r="AS66" s="36">
        <f>'BR01'!$E32*AB66/1000</f>
        <v>0</v>
      </c>
      <c r="AT66" s="36">
        <f>'BR01'!$E32*AC66/1000</f>
        <v>0</v>
      </c>
      <c r="AU66" s="36">
        <f>'BR01'!$E32*AD66/1000</f>
        <v>0</v>
      </c>
      <c r="AV66" s="36">
        <f>'BR01'!$E32*AE66/1000</f>
        <v>0</v>
      </c>
      <c r="AW66" s="36">
        <f>'BR01'!$E32*AF66/1000</f>
        <v>0</v>
      </c>
      <c r="AX66" s="36">
        <f>'BR01'!$E32*AG66/1000</f>
        <v>0</v>
      </c>
      <c r="AY66" s="36">
        <f>'BR01'!$E32*AH66/1000</f>
        <v>0</v>
      </c>
      <c r="AZ66" s="36">
        <f>'BR01'!$E32*AI66/1000</f>
        <v>0</v>
      </c>
      <c r="BA66" s="36">
        <f>'BR01'!$E32*AJ66/1000</f>
        <v>0</v>
      </c>
      <c r="BB66" s="36">
        <f>'BR01'!$E32*AK66/1000</f>
        <v>0</v>
      </c>
      <c r="BC66" s="36">
        <f>'BR01'!$E32*AL66/1000</f>
        <v>0</v>
      </c>
    </row>
    <row r="67" spans="1:55" s="21" customFormat="1" ht="14.25" customHeight="1">
      <c r="A67" s="20"/>
      <c r="C67" s="23"/>
      <c r="D67" s="23"/>
      <c r="E67" s="23"/>
      <c r="F67" s="23"/>
      <c r="H67" s="20"/>
      <c r="J67" s="22"/>
      <c r="K67" s="22"/>
      <c r="N67" s="20"/>
      <c r="O67" s="22"/>
      <c r="P67" s="22"/>
      <c r="Q67" s="23"/>
      <c r="R67" s="23"/>
      <c r="S67" s="23"/>
      <c r="W67" s="23">
        <v>28</v>
      </c>
      <c r="X67" s="34">
        <f>IF($A33=0,0,VLOOKUP($A33,[0]!Matrix,X$38))</f>
        <v>0</v>
      </c>
      <c r="Y67" s="34">
        <f>IF($A33=0,0,VLOOKUP($A33,[0]!Matrix,Y$38))</f>
        <v>0</v>
      </c>
      <c r="Z67" s="34">
        <f>IF($A33=0,0,VLOOKUP($A33,[0]!Matrix,Z$38))</f>
        <v>0</v>
      </c>
      <c r="AA67" s="34">
        <f>IF($A33=0,0,VLOOKUP($A33,[0]!Matrix,AA$38))</f>
        <v>0</v>
      </c>
      <c r="AB67" s="34">
        <f>IF($A33=0,0,VLOOKUP($A33,[0]!Matrix,AB$38))</f>
        <v>0</v>
      </c>
      <c r="AC67" s="34">
        <f>IF($A33=0,0,VLOOKUP($A33,[0]!Matrix,AC$38))</f>
        <v>0</v>
      </c>
      <c r="AD67" s="34">
        <f>IF($A33=0,0,VLOOKUP($A33,[0]!Matrix,AD$38))</f>
        <v>0</v>
      </c>
      <c r="AE67" s="34">
        <f>IF($A33=0,0,VLOOKUP($A33,[0]!Matrix,AE$38))</f>
        <v>0</v>
      </c>
      <c r="AF67" s="34">
        <f>IF($A33=0,0,VLOOKUP($A33,[0]!Matrix,AF$38))</f>
        <v>0</v>
      </c>
      <c r="AG67" s="34">
        <f>IF($A33=0,0,VLOOKUP($A33,[0]!Matrix,AG$38))</f>
        <v>0</v>
      </c>
      <c r="AH67" s="34">
        <f>IF($A33=0,0,VLOOKUP($A33,[0]!Matrix,AH$38))</f>
        <v>0</v>
      </c>
      <c r="AI67" s="34">
        <f>IF($A33=0,0,VLOOKUP($A33,[0]!Matrix,AI$38))</f>
        <v>0</v>
      </c>
      <c r="AJ67" s="34">
        <f>IF($A33=0,0,VLOOKUP($A33,[0]!Matrix,AJ$38))</f>
        <v>0</v>
      </c>
      <c r="AK67" s="34">
        <f>IF($A33=0,0,VLOOKUP($A33,[0]!Matrix,AK$38))</f>
        <v>0</v>
      </c>
      <c r="AL67" s="34">
        <f>IF($A33=0,0,VLOOKUP($A33,[0]!Matrix,AL$38))</f>
        <v>0</v>
      </c>
      <c r="AM67" s="24"/>
      <c r="AN67" s="36"/>
      <c r="AO67" s="36">
        <f>'BR01'!$E33*X67/1000</f>
        <v>0</v>
      </c>
      <c r="AP67" s="36">
        <f>'BR01'!$E33*Y67/1000</f>
        <v>0</v>
      </c>
      <c r="AQ67" s="36">
        <f>'BR01'!$E33*Z67/1000</f>
        <v>0</v>
      </c>
      <c r="AR67" s="36">
        <f>'BR01'!$E33*AA67/1000</f>
        <v>0</v>
      </c>
      <c r="AS67" s="36">
        <f>'BR01'!$E33*AB67/1000</f>
        <v>0</v>
      </c>
      <c r="AT67" s="36">
        <f>'BR01'!$E33*AC67/1000</f>
        <v>0</v>
      </c>
      <c r="AU67" s="36">
        <f>'BR01'!$E33*AD67/1000</f>
        <v>0</v>
      </c>
      <c r="AV67" s="36">
        <f>'BR01'!$E33*AE67/1000</f>
        <v>0</v>
      </c>
      <c r="AW67" s="36">
        <f>'BR01'!$E33*AF67/1000</f>
        <v>0</v>
      </c>
      <c r="AX67" s="36">
        <f>'BR01'!$E33*AG67/1000</f>
        <v>0</v>
      </c>
      <c r="AY67" s="36">
        <f>'BR01'!$E33*AH67/1000</f>
        <v>0</v>
      </c>
      <c r="AZ67" s="36">
        <f>'BR01'!$E33*AI67/1000</f>
        <v>0</v>
      </c>
      <c r="BA67" s="36">
        <f>'BR01'!$E33*AJ67/1000</f>
        <v>0</v>
      </c>
      <c r="BB67" s="36">
        <f>'BR01'!$E33*AK67/1000</f>
        <v>0</v>
      </c>
      <c r="BC67" s="36">
        <f>'BR01'!$E33*AL67/1000</f>
        <v>0</v>
      </c>
    </row>
    <row r="68" spans="1:55" s="21" customFormat="1" ht="14.25" customHeight="1">
      <c r="A68" s="20"/>
      <c r="C68" s="23"/>
      <c r="D68" s="23"/>
      <c r="E68" s="23"/>
      <c r="F68" s="23"/>
      <c r="H68" s="20"/>
      <c r="J68" s="22"/>
      <c r="K68" s="22"/>
      <c r="N68" s="20"/>
      <c r="O68" s="22"/>
      <c r="P68" s="22"/>
      <c r="Q68" s="23"/>
      <c r="R68" s="23"/>
      <c r="S68" s="23"/>
      <c r="W68" s="23">
        <v>29</v>
      </c>
      <c r="X68" s="34">
        <f>IF($A34=0,0,VLOOKUP($A34,[0]!Matrix,X$38))</f>
        <v>0</v>
      </c>
      <c r="Y68" s="34">
        <f>IF($A34=0,0,VLOOKUP($A34,[0]!Matrix,Y$38))</f>
        <v>0</v>
      </c>
      <c r="Z68" s="34">
        <f>IF($A34=0,0,VLOOKUP($A34,[0]!Matrix,Z$38))</f>
        <v>0</v>
      </c>
      <c r="AA68" s="34">
        <f>IF($A34=0,0,VLOOKUP($A34,[0]!Matrix,AA$38))</f>
        <v>0</v>
      </c>
      <c r="AB68" s="34">
        <f>IF($A34=0,0,VLOOKUP($A34,[0]!Matrix,AB$38))</f>
        <v>0</v>
      </c>
      <c r="AC68" s="34">
        <f>IF($A34=0,0,VLOOKUP($A34,[0]!Matrix,AC$38))</f>
        <v>0</v>
      </c>
      <c r="AD68" s="34">
        <f>IF($A34=0,0,VLOOKUP($A34,[0]!Matrix,AD$38))</f>
        <v>0</v>
      </c>
      <c r="AE68" s="34">
        <f>IF($A34=0,0,VLOOKUP($A34,[0]!Matrix,AE$38))</f>
        <v>0</v>
      </c>
      <c r="AF68" s="34">
        <f>IF($A34=0,0,VLOOKUP($A34,[0]!Matrix,AF$38))</f>
        <v>0</v>
      </c>
      <c r="AG68" s="34">
        <f>IF($A34=0,0,VLOOKUP($A34,[0]!Matrix,AG$38))</f>
        <v>0</v>
      </c>
      <c r="AH68" s="34">
        <f>IF($A34=0,0,VLOOKUP($A34,[0]!Matrix,AH$38))</f>
        <v>0</v>
      </c>
      <c r="AI68" s="34">
        <f>IF($A34=0,0,VLOOKUP($A34,[0]!Matrix,AI$38))</f>
        <v>0</v>
      </c>
      <c r="AJ68" s="34">
        <f>IF($A34=0,0,VLOOKUP($A34,[0]!Matrix,AJ$38))</f>
        <v>0</v>
      </c>
      <c r="AK68" s="34">
        <f>IF($A34=0,0,VLOOKUP($A34,[0]!Matrix,AK$38))</f>
        <v>0</v>
      </c>
      <c r="AL68" s="34">
        <f>IF($A34=0,0,VLOOKUP($A34,[0]!Matrix,AL$38))</f>
        <v>0</v>
      </c>
      <c r="AM68" s="24"/>
      <c r="AN68" s="36"/>
      <c r="AO68" s="36">
        <f>'BR01'!$E34*X68/1000</f>
        <v>0</v>
      </c>
      <c r="AP68" s="36">
        <f>'BR01'!$E34*Y68/1000</f>
        <v>0</v>
      </c>
      <c r="AQ68" s="36">
        <f>'BR01'!$E34*Z68/1000</f>
        <v>0</v>
      </c>
      <c r="AR68" s="36">
        <f>'BR01'!$E34*AA68/1000</f>
        <v>0</v>
      </c>
      <c r="AS68" s="36">
        <f>'BR01'!$E34*AB68/1000</f>
        <v>0</v>
      </c>
      <c r="AT68" s="36">
        <f>'BR01'!$E34*AC68/1000</f>
        <v>0</v>
      </c>
      <c r="AU68" s="36">
        <f>'BR01'!$E34*AD68/1000</f>
        <v>0</v>
      </c>
      <c r="AV68" s="36">
        <f>'BR01'!$E34*AE68/1000</f>
        <v>0</v>
      </c>
      <c r="AW68" s="36">
        <f>'BR01'!$E34*AF68/1000</f>
        <v>0</v>
      </c>
      <c r="AX68" s="36">
        <f>'BR01'!$E34*AG68/1000</f>
        <v>0</v>
      </c>
      <c r="AY68" s="36">
        <f>'BR01'!$E34*AH68/1000</f>
        <v>0</v>
      </c>
      <c r="AZ68" s="36">
        <f>'BR01'!$E34*AI68/1000</f>
        <v>0</v>
      </c>
      <c r="BA68" s="36">
        <f>'BR01'!$E34*AJ68/1000</f>
        <v>0</v>
      </c>
      <c r="BB68" s="36">
        <f>'BR01'!$E34*AK68/1000</f>
        <v>0</v>
      </c>
      <c r="BC68" s="36">
        <f>'BR01'!$E34*AL68/1000</f>
        <v>0</v>
      </c>
    </row>
    <row r="69" spans="1:55" s="21" customFormat="1" ht="14.25" customHeight="1">
      <c r="A69" s="20"/>
      <c r="C69" s="23"/>
      <c r="D69" s="23"/>
      <c r="E69" s="23"/>
      <c r="F69" s="23"/>
      <c r="H69" s="20"/>
      <c r="J69" s="22"/>
      <c r="K69" s="22"/>
      <c r="N69" s="20"/>
      <c r="O69" s="22"/>
      <c r="P69" s="22"/>
      <c r="Q69" s="23"/>
      <c r="R69" s="23"/>
      <c r="S69" s="23"/>
      <c r="W69" s="23">
        <v>30</v>
      </c>
      <c r="X69" s="34">
        <f>IF($A35=0,0,VLOOKUP($A35,[0]!Matrix,X$38))</f>
        <v>0</v>
      </c>
      <c r="Y69" s="34">
        <f>IF($A35=0,0,VLOOKUP($A35,[0]!Matrix,Y$38))</f>
        <v>0</v>
      </c>
      <c r="Z69" s="34">
        <f>IF($A35=0,0,VLOOKUP($A35,[0]!Matrix,Z$38))</f>
        <v>0</v>
      </c>
      <c r="AA69" s="34">
        <f>IF($A35=0,0,VLOOKUP($A35,[0]!Matrix,AA$38))</f>
        <v>0</v>
      </c>
      <c r="AB69" s="34">
        <f>IF($A35=0,0,VLOOKUP($A35,[0]!Matrix,AB$38))</f>
        <v>0</v>
      </c>
      <c r="AC69" s="34">
        <f>IF($A35=0,0,VLOOKUP($A35,[0]!Matrix,AC$38))</f>
        <v>0</v>
      </c>
      <c r="AD69" s="34">
        <f>IF($A35=0,0,VLOOKUP($A35,[0]!Matrix,AD$38))</f>
        <v>0</v>
      </c>
      <c r="AE69" s="34">
        <f>IF($A35=0,0,VLOOKUP($A35,[0]!Matrix,AE$38))</f>
        <v>0</v>
      </c>
      <c r="AF69" s="34">
        <f>IF($A35=0,0,VLOOKUP($A35,[0]!Matrix,AF$38))</f>
        <v>0</v>
      </c>
      <c r="AG69" s="34">
        <f>IF($A35=0,0,VLOOKUP($A35,[0]!Matrix,AG$38))</f>
        <v>0</v>
      </c>
      <c r="AH69" s="34">
        <f>IF($A35=0,0,VLOOKUP($A35,[0]!Matrix,AH$38))</f>
        <v>0</v>
      </c>
      <c r="AI69" s="34">
        <f>IF($A35=0,0,VLOOKUP($A35,[0]!Matrix,AI$38))</f>
        <v>0</v>
      </c>
      <c r="AJ69" s="34">
        <f>IF($A35=0,0,VLOOKUP($A35,[0]!Matrix,AJ$38))</f>
        <v>0</v>
      </c>
      <c r="AK69" s="34">
        <f>IF($A35=0,0,VLOOKUP($A35,[0]!Matrix,AK$38))</f>
        <v>0</v>
      </c>
      <c r="AL69" s="34">
        <f>IF($A35=0,0,VLOOKUP($A35,[0]!Matrix,AL$38))</f>
        <v>0</v>
      </c>
      <c r="AM69" s="24"/>
      <c r="AN69" s="36"/>
      <c r="AO69" s="36">
        <f>'BR01'!$E35*X69/1000</f>
        <v>0</v>
      </c>
      <c r="AP69" s="36">
        <f>'BR01'!$E35*Y69/1000</f>
        <v>0</v>
      </c>
      <c r="AQ69" s="36">
        <f>'BR01'!$E35*Z69/1000</f>
        <v>0</v>
      </c>
      <c r="AR69" s="36">
        <f>'BR01'!$E35*AA69/1000</f>
        <v>0</v>
      </c>
      <c r="AS69" s="36">
        <f>'BR01'!$E35*AB69/1000</f>
        <v>0</v>
      </c>
      <c r="AT69" s="36">
        <f>'BR01'!$E35*AC69/1000</f>
        <v>0</v>
      </c>
      <c r="AU69" s="36">
        <f>'BR01'!$E35*AD69/1000</f>
        <v>0</v>
      </c>
      <c r="AV69" s="36">
        <f>'BR01'!$E35*AE69/1000</f>
        <v>0</v>
      </c>
      <c r="AW69" s="36">
        <f>'BR01'!$E35*AF69/1000</f>
        <v>0</v>
      </c>
      <c r="AX69" s="36">
        <f>'BR01'!$E35*AG69/1000</f>
        <v>0</v>
      </c>
      <c r="AY69" s="36">
        <f>'BR01'!$E35*AH69/1000</f>
        <v>0</v>
      </c>
      <c r="AZ69" s="36">
        <f>'BR01'!$E35*AI69/1000</f>
        <v>0</v>
      </c>
      <c r="BA69" s="36">
        <f>'BR01'!$E35*AJ69/1000</f>
        <v>0</v>
      </c>
      <c r="BB69" s="36">
        <f>'BR01'!$E35*AK69/1000</f>
        <v>0</v>
      </c>
      <c r="BC69" s="36">
        <f>'BR01'!$E35*AL69/1000</f>
        <v>0</v>
      </c>
    </row>
    <row r="70" spans="1:55" ht="14.25" customHeight="1">
      <c r="AO70" s="36"/>
      <c r="AP70" s="36"/>
      <c r="AQ70" s="36"/>
      <c r="AR70" s="36"/>
      <c r="AS70" s="36"/>
      <c r="AT70" s="36"/>
      <c r="AU70" s="36"/>
      <c r="AV70" s="36"/>
      <c r="AW70" s="36"/>
      <c r="AX70" s="36"/>
      <c r="AY70" s="36"/>
      <c r="AZ70" s="36"/>
      <c r="BA70" s="36"/>
      <c r="BB70" s="36"/>
      <c r="BC70" s="36"/>
    </row>
    <row r="72" spans="1:55" ht="14.25" customHeight="1">
      <c r="X72" s="19">
        <v>3</v>
      </c>
      <c r="Y72" s="19">
        <f t="shared" ref="Y72:AL72" si="19">X72+1</f>
        <v>4</v>
      </c>
      <c r="Z72" s="19">
        <f>Y72+1</f>
        <v>5</v>
      </c>
      <c r="AA72" s="19">
        <f t="shared" si="19"/>
        <v>6</v>
      </c>
      <c r="AB72" s="19">
        <f t="shared" si="19"/>
        <v>7</v>
      </c>
      <c r="AC72" s="19">
        <f t="shared" si="19"/>
        <v>8</v>
      </c>
      <c r="AD72" s="19">
        <f t="shared" si="19"/>
        <v>9</v>
      </c>
      <c r="AE72" s="19">
        <f t="shared" si="19"/>
        <v>10</v>
      </c>
      <c r="AF72" s="19">
        <f t="shared" si="19"/>
        <v>11</v>
      </c>
      <c r="AG72" s="19">
        <f t="shared" si="19"/>
        <v>12</v>
      </c>
      <c r="AH72" s="19">
        <f t="shared" si="19"/>
        <v>13</v>
      </c>
      <c r="AI72" s="19">
        <f t="shared" si="19"/>
        <v>14</v>
      </c>
      <c r="AJ72" s="19">
        <f t="shared" si="19"/>
        <v>15</v>
      </c>
      <c r="AK72" s="19">
        <f t="shared" si="19"/>
        <v>16</v>
      </c>
      <c r="AL72" s="19">
        <f t="shared" si="19"/>
        <v>17</v>
      </c>
      <c r="AM72" s="30"/>
      <c r="AN72" s="30"/>
      <c r="AO72" s="19">
        <v>3</v>
      </c>
      <c r="AP72" s="19">
        <f t="shared" ref="AP72:BC72" si="20">AO72+1</f>
        <v>4</v>
      </c>
      <c r="AQ72" s="19">
        <f t="shared" si="20"/>
        <v>5</v>
      </c>
      <c r="AR72" s="19">
        <f t="shared" si="20"/>
        <v>6</v>
      </c>
      <c r="AS72" s="19">
        <f t="shared" si="20"/>
        <v>7</v>
      </c>
      <c r="AT72" s="19">
        <f t="shared" si="20"/>
        <v>8</v>
      </c>
      <c r="AU72" s="19">
        <f t="shared" si="20"/>
        <v>9</v>
      </c>
      <c r="AV72" s="19">
        <f t="shared" si="20"/>
        <v>10</v>
      </c>
      <c r="AW72" s="19">
        <f t="shared" si="20"/>
        <v>11</v>
      </c>
      <c r="AX72" s="19">
        <f t="shared" si="20"/>
        <v>12</v>
      </c>
      <c r="AY72" s="19">
        <f t="shared" si="20"/>
        <v>13</v>
      </c>
      <c r="AZ72" s="19">
        <f t="shared" si="20"/>
        <v>14</v>
      </c>
      <c r="BA72" s="19">
        <f t="shared" si="20"/>
        <v>15</v>
      </c>
      <c r="BB72" s="19">
        <f t="shared" si="20"/>
        <v>16</v>
      </c>
      <c r="BC72" s="19">
        <f t="shared" si="20"/>
        <v>17</v>
      </c>
    </row>
    <row r="73" spans="1:55" ht="14.25" customHeight="1">
      <c r="W73" s="23" t="s">
        <v>53</v>
      </c>
      <c r="X73" s="38" t="s">
        <v>35</v>
      </c>
      <c r="Y73" s="38" t="s">
        <v>20</v>
      </c>
      <c r="Z73" s="38" t="s">
        <v>21</v>
      </c>
      <c r="AA73" s="38" t="s">
        <v>36</v>
      </c>
      <c r="AB73" s="38" t="s">
        <v>2</v>
      </c>
      <c r="AC73" s="38" t="s">
        <v>37</v>
      </c>
      <c r="AD73" s="38" t="s">
        <v>3</v>
      </c>
      <c r="AE73" s="38" t="s">
        <v>4</v>
      </c>
      <c r="AF73" s="38" t="s">
        <v>5</v>
      </c>
      <c r="AG73" s="38" t="s">
        <v>6</v>
      </c>
      <c r="AH73" s="38" t="s">
        <v>7</v>
      </c>
      <c r="AI73" s="38" t="s">
        <v>8</v>
      </c>
      <c r="AJ73" s="38" t="s">
        <v>9</v>
      </c>
      <c r="AK73" s="38" t="s">
        <v>10</v>
      </c>
      <c r="AL73" s="38" t="s">
        <v>28</v>
      </c>
      <c r="AM73" s="24"/>
      <c r="AN73" s="23"/>
      <c r="AO73" s="38" t="s">
        <v>35</v>
      </c>
      <c r="AP73" s="38" t="s">
        <v>20</v>
      </c>
      <c r="AQ73" s="38" t="s">
        <v>21</v>
      </c>
      <c r="AR73" s="38" t="s">
        <v>36</v>
      </c>
      <c r="AS73" s="38" t="s">
        <v>2</v>
      </c>
      <c r="AT73" s="38" t="s">
        <v>37</v>
      </c>
      <c r="AU73" s="38" t="s">
        <v>3</v>
      </c>
      <c r="AV73" s="38" t="s">
        <v>4</v>
      </c>
      <c r="AW73" s="38" t="s">
        <v>5</v>
      </c>
      <c r="AX73" s="38" t="s">
        <v>6</v>
      </c>
      <c r="AY73" s="38" t="s">
        <v>7</v>
      </c>
      <c r="AZ73" s="38" t="s">
        <v>8</v>
      </c>
      <c r="BA73" s="38" t="s">
        <v>9</v>
      </c>
      <c r="BB73" s="38" t="s">
        <v>10</v>
      </c>
      <c r="BC73" s="38" t="s">
        <v>28</v>
      </c>
    </row>
    <row r="74" spans="1:55" ht="14.25" customHeight="1">
      <c r="W74" s="23">
        <v>1</v>
      </c>
      <c r="X74" s="34">
        <f>IF($A6=0,0,VLOOKUP($A6,[0]!Matrix,X$72))</f>
        <v>3300</v>
      </c>
      <c r="Y74" s="34">
        <f>IF($A6=0,0,VLOOKUP($A6,[0]!Matrix,Y$72))</f>
        <v>8.1</v>
      </c>
      <c r="Z74" s="34">
        <f>IF($A6=0,0,VLOOKUP($A6,[0]!Matrix,Z$72))</f>
        <v>2.2000000000000002</v>
      </c>
      <c r="AA74" s="34">
        <f>IF($A6=0,0,VLOOKUP($A6,[0]!Matrix,AA$72))</f>
        <v>3.7</v>
      </c>
      <c r="AB74" s="34">
        <f>IF($A6=0,0,VLOOKUP($A6,[0]!Matrix,AB$72))</f>
        <v>0.04</v>
      </c>
      <c r="AC74" s="34">
        <f>IF($A6=0,0,VLOOKUP($A6,[0]!Matrix,AC$72))</f>
        <v>0.06</v>
      </c>
      <c r="AD74" s="34">
        <f>IF($A6=0,0,VLOOKUP($A6,[0]!Matrix,AD$72))</f>
        <v>0.01</v>
      </c>
      <c r="AE74" s="34">
        <f>IF($A6=0,0,VLOOKUP($A6,[0]!Matrix,AE$72))</f>
        <v>0.05</v>
      </c>
      <c r="AF74" s="34">
        <f>IF($A6=0,0,VLOOKUP($A6,[0]!Matrix,AF$72))</f>
        <v>0.32</v>
      </c>
      <c r="AG74" s="34">
        <f>IF($A6=0,0,VLOOKUP($A6,[0]!Matrix,AG$72))</f>
        <v>0.21</v>
      </c>
      <c r="AH74" s="34">
        <f>IF($A6=0,0,VLOOKUP($A6,[0]!Matrix,AH$72))</f>
        <v>0.16</v>
      </c>
      <c r="AI74" s="34">
        <f>IF($A6=0,0,VLOOKUP($A6,[0]!Matrix,AI$72))</f>
        <v>0.35</v>
      </c>
      <c r="AJ74" s="34">
        <f>IF($A6=0,0,VLOOKUP($A6,[0]!Matrix,AJ$72))</f>
        <v>0.27</v>
      </c>
      <c r="AK74" s="34">
        <f>IF($A6=0,0,VLOOKUP($A6,[0]!Matrix,AK$72))</f>
        <v>0.04</v>
      </c>
      <c r="AL74" s="34">
        <f>IF($A6=0,0,VLOOKUP($A6,[0]!Matrix,AL$72))</f>
        <v>533</v>
      </c>
      <c r="AM74" s="24"/>
      <c r="AN74" s="36"/>
      <c r="AO74" s="36">
        <f>'BR01'!$F6*X74/1000</f>
        <v>2112</v>
      </c>
      <c r="AP74" s="36">
        <f>'BR01'!$F6*Y74/1000</f>
        <v>5.1840000000000002</v>
      </c>
      <c r="AQ74" s="36">
        <f>'BR01'!$F6*Z74/1000</f>
        <v>1.4079999999999999</v>
      </c>
      <c r="AR74" s="36">
        <f>'BR01'!$F6*AA74/1000</f>
        <v>2.3679999999999999</v>
      </c>
      <c r="AS74" s="36">
        <f>'BR01'!$F6*AB74/1000</f>
        <v>2.5600000000000001E-2</v>
      </c>
      <c r="AT74" s="36">
        <f>'BR01'!$F6*AC74/1000</f>
        <v>3.8399999999999997E-2</v>
      </c>
      <c r="AU74" s="36">
        <f>'BR01'!$F6*AD74/1000</f>
        <v>6.4000000000000003E-3</v>
      </c>
      <c r="AV74" s="36">
        <f>'BR01'!$F6*AE74/1000</f>
        <v>3.2000000000000001E-2</v>
      </c>
      <c r="AW74" s="36">
        <f>'BR01'!$F6*AF74/1000</f>
        <v>0.20480000000000001</v>
      </c>
      <c r="AX74" s="36">
        <f>'BR01'!$F6*AG74/1000</f>
        <v>0.13440000000000002</v>
      </c>
      <c r="AY74" s="36">
        <f>'BR01'!$F6*AH74/1000</f>
        <v>0.1024</v>
      </c>
      <c r="AZ74" s="36">
        <f>'BR01'!$F6*AI74/1000</f>
        <v>0.224</v>
      </c>
      <c r="BA74" s="36">
        <f>'BR01'!$F6*AJ74/1000</f>
        <v>0.17280000000000001</v>
      </c>
      <c r="BB74" s="36">
        <f>'BR01'!$F6*AK74/1000</f>
        <v>2.5600000000000001E-2</v>
      </c>
      <c r="BC74" s="36">
        <f>'BR01'!$F6*AL74/1000</f>
        <v>341.12</v>
      </c>
    </row>
    <row r="75" spans="1:55" ht="14.25" customHeight="1">
      <c r="W75" s="23">
        <v>2</v>
      </c>
      <c r="X75" s="34">
        <f>IF($A7=0,0,VLOOKUP($A7,[0]!Matrix,X$72))</f>
        <v>3150</v>
      </c>
      <c r="Y75" s="34">
        <f>IF($A7=0,0,VLOOKUP($A7,[0]!Matrix,Y$72))</f>
        <v>10.5</v>
      </c>
      <c r="Z75" s="34">
        <f>IF($A7=0,0,VLOOKUP($A7,[0]!Matrix,Z$72))</f>
        <v>2.2000000000000002</v>
      </c>
      <c r="AA75" s="34">
        <f>IF($A7=0,0,VLOOKUP($A7,[0]!Matrix,AA$72))</f>
        <v>1.5</v>
      </c>
      <c r="AB75" s="34">
        <f>IF($A7=0,0,VLOOKUP($A7,[0]!Matrix,AB$72))</f>
        <v>7.0000000000000007E-2</v>
      </c>
      <c r="AC75" s="34">
        <f>IF($A7=0,0,VLOOKUP($A7,[0]!Matrix,AC$72))</f>
        <v>0.19</v>
      </c>
      <c r="AD75" s="34">
        <f>IF($A7=0,0,VLOOKUP($A7,[0]!Matrix,AD$72))</f>
        <v>0.01</v>
      </c>
      <c r="AE75" s="34">
        <f>IF($A7=0,0,VLOOKUP($A7,[0]!Matrix,AE$72))</f>
        <v>0.09</v>
      </c>
      <c r="AF75" s="34">
        <f>IF($A7=0,0,VLOOKUP($A7,[0]!Matrix,AF$72))</f>
        <v>0.4</v>
      </c>
      <c r="AG75" s="34">
        <f>IF($A7=0,0,VLOOKUP($A7,[0]!Matrix,AG$72))</f>
        <v>0.26</v>
      </c>
      <c r="AH75" s="34">
        <f>IF($A7=0,0,VLOOKUP($A7,[0]!Matrix,AH$72))</f>
        <v>0.15</v>
      </c>
      <c r="AI75" s="34">
        <f>IF($A7=0,0,VLOOKUP($A7,[0]!Matrix,AI$72))</f>
        <v>0.38</v>
      </c>
      <c r="AJ75" s="34">
        <f>IF($A7=0,0,VLOOKUP($A7,[0]!Matrix,AJ$72))</f>
        <v>0.27</v>
      </c>
      <c r="AK75" s="34">
        <f>IF($A7=0,0,VLOOKUP($A7,[0]!Matrix,AK$72))</f>
        <v>0.11</v>
      </c>
      <c r="AL75" s="34">
        <f>IF($A7=0,0,VLOOKUP($A7,[0]!Matrix,AL$72))</f>
        <v>919</v>
      </c>
      <c r="AM75" s="24"/>
      <c r="AN75" s="36"/>
      <c r="AO75" s="36">
        <f>'BR01'!$F7*X75/1000</f>
        <v>0</v>
      </c>
      <c r="AP75" s="36">
        <f>'BR01'!$F7*Y75/1000</f>
        <v>0</v>
      </c>
      <c r="AQ75" s="36">
        <f>'BR01'!$F7*Z75/1000</f>
        <v>0</v>
      </c>
      <c r="AR75" s="36">
        <f>'BR01'!$F7*AA75/1000</f>
        <v>0</v>
      </c>
      <c r="AS75" s="36">
        <f>'BR01'!$F7*AB75/1000</f>
        <v>0</v>
      </c>
      <c r="AT75" s="36">
        <f>'BR01'!$F7*AC75/1000</f>
        <v>0</v>
      </c>
      <c r="AU75" s="36">
        <f>'BR01'!$F7*AD75/1000</f>
        <v>0</v>
      </c>
      <c r="AV75" s="36">
        <f>'BR01'!$F7*AE75/1000</f>
        <v>0</v>
      </c>
      <c r="AW75" s="36">
        <f>'BR01'!$F7*AF75/1000</f>
        <v>0</v>
      </c>
      <c r="AX75" s="36">
        <f>'BR01'!$F7*AG75/1000</f>
        <v>0</v>
      </c>
      <c r="AY75" s="36">
        <f>'BR01'!$F7*AH75/1000</f>
        <v>0</v>
      </c>
      <c r="AZ75" s="36">
        <f>'BR01'!$F7*AI75/1000</f>
        <v>0</v>
      </c>
      <c r="BA75" s="36">
        <f>'BR01'!$F7*AJ75/1000</f>
        <v>0</v>
      </c>
      <c r="BB75" s="36">
        <f>'BR01'!$F7*AK75/1000</f>
        <v>0</v>
      </c>
      <c r="BC75" s="36">
        <f>'BR01'!$F7*AL75/1000</f>
        <v>0</v>
      </c>
    </row>
    <row r="76" spans="1:55" ht="14.25" customHeight="1">
      <c r="W76" s="23">
        <v>3</v>
      </c>
      <c r="X76" s="34">
        <f>IF($A8=0,0,VLOOKUP($A8,[0]!Matrix,X$72))</f>
        <v>2430</v>
      </c>
      <c r="Y76" s="34">
        <f>IF($A8=0,0,VLOOKUP($A8,[0]!Matrix,Y$72))</f>
        <v>45.3</v>
      </c>
      <c r="Z76" s="34">
        <f>IF($A8=0,0,VLOOKUP($A8,[0]!Matrix,Z$72))</f>
        <v>6</v>
      </c>
      <c r="AA76" s="34">
        <f>IF($A8=0,0,VLOOKUP($A8,[0]!Matrix,AA$72))</f>
        <v>1.9</v>
      </c>
      <c r="AB76" s="34">
        <f>IF($A8=0,0,VLOOKUP($A8,[0]!Matrix,AB$72))</f>
        <v>0.34</v>
      </c>
      <c r="AC76" s="34">
        <f>IF($A8=0,0,VLOOKUP($A8,[0]!Matrix,AC$72))</f>
        <v>0.14000000000000001</v>
      </c>
      <c r="AD76" s="34">
        <f>IF($A8=0,0,VLOOKUP($A8,[0]!Matrix,AD$72))</f>
        <v>0.03</v>
      </c>
      <c r="AE76" s="34">
        <f>IF($A8=0,0,VLOOKUP($A8,[0]!Matrix,AE$72))</f>
        <v>0.05</v>
      </c>
      <c r="AF76" s="34">
        <f>IF($A8=0,0,VLOOKUP($A8,[0]!Matrix,AF$72))</f>
        <v>2.11</v>
      </c>
      <c r="AG76" s="34">
        <f>IF($A8=0,0,VLOOKUP($A8,[0]!Matrix,AG$72))</f>
        <v>2.5299999999999998</v>
      </c>
      <c r="AH76" s="34">
        <f>IF($A8=0,0,VLOOKUP($A8,[0]!Matrix,AH$72))</f>
        <v>0.57999999999999996</v>
      </c>
      <c r="AI76" s="34">
        <f>IF($A8=0,0,VLOOKUP($A8,[0]!Matrix,AI$72))</f>
        <v>1.1499999999999999</v>
      </c>
      <c r="AJ76" s="34">
        <f>IF($A8=0,0,VLOOKUP($A8,[0]!Matrix,AJ$72))</f>
        <v>1.58</v>
      </c>
      <c r="AK76" s="34">
        <f>IF($A8=0,0,VLOOKUP($A8,[0]!Matrix,AK$72))</f>
        <v>0.5</v>
      </c>
      <c r="AL76" s="34">
        <f>IF($A8=0,0,VLOOKUP($A8,[0]!Matrix,AL$72))</f>
        <v>2545</v>
      </c>
      <c r="AM76" s="24"/>
      <c r="AN76" s="36"/>
      <c r="AO76" s="36">
        <f>'BR01'!$F8*X76/1000</f>
        <v>607.5</v>
      </c>
      <c r="AP76" s="36">
        <f>'BR01'!$F8*Y76/1000</f>
        <v>11.324999999999999</v>
      </c>
      <c r="AQ76" s="36">
        <f>'BR01'!$F8*Z76/1000</f>
        <v>1.5</v>
      </c>
      <c r="AR76" s="36">
        <f>'BR01'!$F8*AA76/1000</f>
        <v>0.47499999999999998</v>
      </c>
      <c r="AS76" s="36">
        <f>'BR01'!$F8*AB76/1000</f>
        <v>8.5000000000000006E-2</v>
      </c>
      <c r="AT76" s="36">
        <f>'BR01'!$F8*AC76/1000</f>
        <v>3.5000000000000003E-2</v>
      </c>
      <c r="AU76" s="36">
        <f>'BR01'!$F8*AD76/1000</f>
        <v>7.4999999999999997E-3</v>
      </c>
      <c r="AV76" s="36">
        <f>'BR01'!$F8*AE76/1000</f>
        <v>1.2500000000000001E-2</v>
      </c>
      <c r="AW76" s="36">
        <f>'BR01'!$F8*AF76/1000</f>
        <v>0.52749999999999997</v>
      </c>
      <c r="AX76" s="36">
        <f>'BR01'!$F8*AG76/1000</f>
        <v>0.63249999999999995</v>
      </c>
      <c r="AY76" s="36">
        <f>'BR01'!$F8*AH76/1000</f>
        <v>0.14499999999999999</v>
      </c>
      <c r="AZ76" s="36">
        <f>'BR01'!$F8*AI76/1000</f>
        <v>0.28749999999999998</v>
      </c>
      <c r="BA76" s="36">
        <f>'BR01'!$F8*AJ76/1000</f>
        <v>0.39500000000000002</v>
      </c>
      <c r="BB76" s="36">
        <f>'BR01'!$F8*AK76/1000</f>
        <v>0.125</v>
      </c>
      <c r="BC76" s="36">
        <f>'BR01'!$F8*AL76/1000</f>
        <v>636.25</v>
      </c>
    </row>
    <row r="77" spans="1:55" ht="14.25" customHeight="1">
      <c r="W77" s="23">
        <v>4</v>
      </c>
      <c r="X77" s="34">
        <f>IF($A9=0,0,VLOOKUP($A9,[0]!Matrix,X$72))</f>
        <v>2000</v>
      </c>
      <c r="Y77" s="34">
        <f>IF($A9=0,0,VLOOKUP($A9,[0]!Matrix,Y$72))</f>
        <v>33.700000000000003</v>
      </c>
      <c r="Z77" s="34">
        <f>IF($A9=0,0,VLOOKUP($A9,[0]!Matrix,Z$72))</f>
        <v>12.4</v>
      </c>
      <c r="AA77" s="34">
        <f>IF($A9=0,0,VLOOKUP($A9,[0]!Matrix,AA$72))</f>
        <v>2.2999999999999998</v>
      </c>
      <c r="AB77" s="34">
        <f>IF($A9=0,0,VLOOKUP($A9,[0]!Matrix,AB$72))</f>
        <v>0.83</v>
      </c>
      <c r="AC77" s="34">
        <f>IF($A9=0,0,VLOOKUP($A9,[0]!Matrix,AC$72))</f>
        <v>0.28999999999999998</v>
      </c>
      <c r="AD77" s="34">
        <f>IF($A9=0,0,VLOOKUP($A9,[0]!Matrix,AD$72))</f>
        <v>0.04</v>
      </c>
      <c r="AE77" s="34">
        <f>IF($A9=0,0,VLOOKUP($A9,[0]!Matrix,AE$72))</f>
        <v>7.0000000000000007E-2</v>
      </c>
      <c r="AF77" s="34">
        <f>IF($A9=0,0,VLOOKUP($A9,[0]!Matrix,AF$72))</f>
        <v>1.23</v>
      </c>
      <c r="AG77" s="34">
        <f>IF($A9=0,0,VLOOKUP($A9,[0]!Matrix,AG$72))</f>
        <v>1.4</v>
      </c>
      <c r="AH77" s="34">
        <f>IF($A9=0,0,VLOOKUP($A9,[0]!Matrix,AH$72))</f>
        <v>0.6</v>
      </c>
      <c r="AI77" s="34">
        <f>IF($A9=0,0,VLOOKUP($A9,[0]!Matrix,AI$72))</f>
        <v>1.27</v>
      </c>
      <c r="AJ77" s="34">
        <f>IF($A9=0,0,VLOOKUP($A9,[0]!Matrix,AJ$72))</f>
        <v>1.22</v>
      </c>
      <c r="AK77" s="34">
        <f>IF($A9=0,0,VLOOKUP($A9,[0]!Matrix,AK$72))</f>
        <v>0.35</v>
      </c>
      <c r="AL77" s="34">
        <f>IF($A9=0,0,VLOOKUP($A9,[0]!Matrix,AL$72))</f>
        <v>6539</v>
      </c>
      <c r="AM77" s="24"/>
      <c r="AN77" s="36"/>
      <c r="AO77" s="36">
        <f>'BR01'!$F9*X77/1000</f>
        <v>0</v>
      </c>
      <c r="AP77" s="36">
        <f>'BR01'!$F9*Y77/1000</f>
        <v>0</v>
      </c>
      <c r="AQ77" s="36">
        <f>'BR01'!$F9*Z77/1000</f>
        <v>0</v>
      </c>
      <c r="AR77" s="36">
        <f>'BR01'!$F9*AA77/1000</f>
        <v>0</v>
      </c>
      <c r="AS77" s="36">
        <f>'BR01'!$F9*AB77/1000</f>
        <v>0</v>
      </c>
      <c r="AT77" s="36">
        <f>'BR01'!$F9*AC77/1000</f>
        <v>0</v>
      </c>
      <c r="AU77" s="36">
        <f>'BR01'!$F9*AD77/1000</f>
        <v>0</v>
      </c>
      <c r="AV77" s="36">
        <f>'BR01'!$F9*AE77/1000</f>
        <v>0</v>
      </c>
      <c r="AW77" s="36">
        <f>'BR01'!$F9*AF77/1000</f>
        <v>0</v>
      </c>
      <c r="AX77" s="36">
        <f>'BR01'!$F9*AG77/1000</f>
        <v>0</v>
      </c>
      <c r="AY77" s="36">
        <f>'BR01'!$F9*AH77/1000</f>
        <v>0</v>
      </c>
      <c r="AZ77" s="36">
        <f>'BR01'!$F9*AI77/1000</f>
        <v>0</v>
      </c>
      <c r="BA77" s="36">
        <f>'BR01'!$F9*AJ77/1000</f>
        <v>0</v>
      </c>
      <c r="BB77" s="36">
        <f>'BR01'!$F9*AK77/1000</f>
        <v>0</v>
      </c>
      <c r="BC77" s="36">
        <f>'BR01'!$F9*AL77/1000</f>
        <v>0</v>
      </c>
    </row>
    <row r="78" spans="1:55" ht="14.25" customHeight="1">
      <c r="W78" s="23">
        <v>5</v>
      </c>
      <c r="X78" s="34">
        <f>IF($A10=0,0,VLOOKUP($A10,[0]!Matrix,X$72))</f>
        <v>2200</v>
      </c>
      <c r="Y78" s="34">
        <f>IF($A10=0,0,VLOOKUP($A10,[0]!Matrix,Y$72))</f>
        <v>24.6</v>
      </c>
      <c r="Z78" s="34">
        <f>IF($A10=0,0,VLOOKUP($A10,[0]!Matrix,Z$72))</f>
        <v>7.3</v>
      </c>
      <c r="AA78" s="34">
        <f>IF($A10=0,0,VLOOKUP($A10,[0]!Matrix,AA$72))</f>
        <v>3.9</v>
      </c>
      <c r="AB78" s="34">
        <f>IF($A10=0,0,VLOOKUP($A10,[0]!Matrix,AB$72))</f>
        <v>0.2</v>
      </c>
      <c r="AC78" s="34">
        <f>IF($A10=0,0,VLOOKUP($A10,[0]!Matrix,AC$72))</f>
        <v>0.56999999999999995</v>
      </c>
      <c r="AD78" s="34">
        <f>IF($A10=0,0,VLOOKUP($A10,[0]!Matrix,AD$72))</f>
        <v>0.54</v>
      </c>
      <c r="AE78" s="34">
        <f>IF($A10=0,0,VLOOKUP($A10,[0]!Matrix,AE$72))</f>
        <v>0.32</v>
      </c>
      <c r="AF78" s="34">
        <f>IF($A10=0,0,VLOOKUP($A10,[0]!Matrix,AF$72))</f>
        <v>1.24</v>
      </c>
      <c r="AG78" s="34">
        <f>IF($A10=0,0,VLOOKUP($A10,[0]!Matrix,AG$72))</f>
        <v>0.51</v>
      </c>
      <c r="AH78" s="34">
        <f>IF($A10=0,0,VLOOKUP($A10,[0]!Matrix,AH$72))</f>
        <v>0.42</v>
      </c>
      <c r="AI78" s="34">
        <f>IF($A10=0,0,VLOOKUP($A10,[0]!Matrix,AI$72))</f>
        <v>0.79</v>
      </c>
      <c r="AJ78" s="34">
        <f>IF($A10=0,0,VLOOKUP($A10,[0]!Matrix,AJ$72))</f>
        <v>0.71</v>
      </c>
      <c r="AK78" s="34">
        <f>IF($A10=0,0,VLOOKUP($A10,[0]!Matrix,AK$72))</f>
        <v>0.18</v>
      </c>
      <c r="AL78" s="34">
        <f>IF($A10=0,0,VLOOKUP($A10,[0]!Matrix,AL$72))</f>
        <v>2221</v>
      </c>
      <c r="AM78" s="24"/>
      <c r="AN78" s="36"/>
      <c r="AO78" s="36">
        <f>'BR01'!$F10*X78/1000</f>
        <v>0</v>
      </c>
      <c r="AP78" s="36">
        <f>'BR01'!$F10*Y78/1000</f>
        <v>0</v>
      </c>
      <c r="AQ78" s="36">
        <f>'BR01'!$F10*Z78/1000</f>
        <v>0</v>
      </c>
      <c r="AR78" s="36">
        <f>'BR01'!$F10*AA78/1000</f>
        <v>0</v>
      </c>
      <c r="AS78" s="36">
        <f>'BR01'!$F10*AB78/1000</f>
        <v>0</v>
      </c>
      <c r="AT78" s="36">
        <f>'BR01'!$F10*AC78/1000</f>
        <v>0</v>
      </c>
      <c r="AU78" s="36">
        <f>'BR01'!$F10*AD78/1000</f>
        <v>0</v>
      </c>
      <c r="AV78" s="36">
        <f>'BR01'!$F10*AE78/1000</f>
        <v>0</v>
      </c>
      <c r="AW78" s="36">
        <f>'BR01'!$F10*AF78/1000</f>
        <v>0</v>
      </c>
      <c r="AX78" s="36">
        <f>'BR01'!$F10*AG78/1000</f>
        <v>0</v>
      </c>
      <c r="AY78" s="36">
        <f>'BR01'!$F10*AH78/1000</f>
        <v>0</v>
      </c>
      <c r="AZ78" s="36">
        <f>'BR01'!$F10*AI78/1000</f>
        <v>0</v>
      </c>
      <c r="BA78" s="36">
        <f>'BR01'!$F10*AJ78/1000</f>
        <v>0</v>
      </c>
      <c r="BB78" s="36">
        <f>'BR01'!$F10*AK78/1000</f>
        <v>0</v>
      </c>
      <c r="BC78" s="36">
        <f>'BR01'!$F10*AL78/1000</f>
        <v>0</v>
      </c>
    </row>
    <row r="79" spans="1:55" ht="14.25" customHeight="1">
      <c r="W79" s="23">
        <v>6</v>
      </c>
      <c r="X79" s="34">
        <f>IF($A11=0,0,VLOOKUP($A11,[0]!Matrix,X$72))</f>
        <v>3150</v>
      </c>
      <c r="Y79" s="34">
        <f>IF($A11=0,0,VLOOKUP($A11,[0]!Matrix,Y$72))</f>
        <v>69.900000000000006</v>
      </c>
      <c r="Z79" s="34">
        <f>IF($A11=0,0,VLOOKUP($A11,[0]!Matrix,Z$72))</f>
        <v>0</v>
      </c>
      <c r="AA79" s="34">
        <f>IF($A11=0,0,VLOOKUP($A11,[0]!Matrix,AA$72))</f>
        <v>9.3000000000000007</v>
      </c>
      <c r="AB79" s="34">
        <f>IF($A11=0,0,VLOOKUP($A11,[0]!Matrix,AB$72))</f>
        <v>2.41</v>
      </c>
      <c r="AC79" s="34">
        <f>IF($A11=0,0,VLOOKUP($A11,[0]!Matrix,AC$72))</f>
        <v>1.75</v>
      </c>
      <c r="AD79" s="34">
        <f>IF($A11=0,0,VLOOKUP($A11,[0]!Matrix,AD$72))</f>
        <v>0.95</v>
      </c>
      <c r="AE79" s="34">
        <f>IF($A11=0,0,VLOOKUP($A11,[0]!Matrix,AE$72))</f>
        <v>1.51</v>
      </c>
      <c r="AF79" s="34">
        <f>IF($A11=0,0,VLOOKUP($A11,[0]!Matrix,AF$72))</f>
        <v>1.22</v>
      </c>
      <c r="AG79" s="34">
        <f>IF($A11=0,0,VLOOKUP($A11,[0]!Matrix,AG$72))</f>
        <v>4.68</v>
      </c>
      <c r="AH79" s="34">
        <f>IF($A11=0,0,VLOOKUP($A11,[0]!Matrix,AH$72))</f>
        <v>1.83</v>
      </c>
      <c r="AI79" s="34">
        <f>IF($A11=0,0,VLOOKUP($A11,[0]!Matrix,AI$72))</f>
        <v>2.29</v>
      </c>
      <c r="AJ79" s="34">
        <f>IF($A11=0,0,VLOOKUP($A11,[0]!Matrix,AJ$72))</f>
        <v>2.65</v>
      </c>
      <c r="AK79" s="34">
        <f>IF($A11=0,0,VLOOKUP($A11,[0]!Matrix,AK$72))</f>
        <v>0.41</v>
      </c>
      <c r="AL79" s="34">
        <f>IF($A11=0,0,VLOOKUP($A11,[0]!Matrix,AL$72))</f>
        <v>4690</v>
      </c>
      <c r="AM79" s="24"/>
      <c r="AN79" s="36"/>
      <c r="AO79" s="36">
        <f>'BR01'!$F11*X79/1000</f>
        <v>0</v>
      </c>
      <c r="AP79" s="36">
        <f>'BR01'!$F11*Y79/1000</f>
        <v>0</v>
      </c>
      <c r="AQ79" s="36">
        <f>'BR01'!$F11*Z79/1000</f>
        <v>0</v>
      </c>
      <c r="AR79" s="36">
        <f>'BR01'!$F11*AA79/1000</f>
        <v>0</v>
      </c>
      <c r="AS79" s="36">
        <f>'BR01'!$F11*AB79/1000</f>
        <v>0</v>
      </c>
      <c r="AT79" s="36">
        <f>'BR01'!$F11*AC79/1000</f>
        <v>0</v>
      </c>
      <c r="AU79" s="36">
        <f>'BR01'!$F11*AD79/1000</f>
        <v>0</v>
      </c>
      <c r="AV79" s="36">
        <f>'BR01'!$F11*AE79/1000</f>
        <v>0</v>
      </c>
      <c r="AW79" s="36">
        <f>'BR01'!$F11*AF79/1000</f>
        <v>0</v>
      </c>
      <c r="AX79" s="36">
        <f>'BR01'!$F11*AG79/1000</f>
        <v>0</v>
      </c>
      <c r="AY79" s="36">
        <f>'BR01'!$F11*AH79/1000</f>
        <v>0</v>
      </c>
      <c r="AZ79" s="36">
        <f>'BR01'!$F11*AI79/1000</f>
        <v>0</v>
      </c>
      <c r="BA79" s="36">
        <f>'BR01'!$F11*AJ79/1000</f>
        <v>0</v>
      </c>
      <c r="BB79" s="36">
        <f>'BR01'!$F11*AK79/1000</f>
        <v>0</v>
      </c>
      <c r="BC79" s="36">
        <f>'BR01'!$F11*AL79/1000</f>
        <v>0</v>
      </c>
    </row>
    <row r="80" spans="1:55" ht="14.25" customHeight="1">
      <c r="W80" s="23">
        <v>7</v>
      </c>
      <c r="X80" s="34">
        <f>IF($A12=0,0,VLOOKUP($A12,[0]!Matrix,X$72))</f>
        <v>2950</v>
      </c>
      <c r="Y80" s="34">
        <f>IF($A12=0,0,VLOOKUP($A12,[0]!Matrix,Y$72))</f>
        <v>60</v>
      </c>
      <c r="Z80" s="34">
        <f>IF($A12=0,0,VLOOKUP($A12,[0]!Matrix,Z$72))</f>
        <v>1.9</v>
      </c>
      <c r="AA80" s="34">
        <f>IF($A12=0,0,VLOOKUP($A12,[0]!Matrix,AA$72))</f>
        <v>8.5</v>
      </c>
      <c r="AB80" s="34">
        <f>IF($A12=0,0,VLOOKUP($A12,[0]!Matrix,AB$72))</f>
        <v>3.6</v>
      </c>
      <c r="AC80" s="34">
        <f>IF($A12=0,0,VLOOKUP($A12,[0]!Matrix,AC$72))</f>
        <v>2.1</v>
      </c>
      <c r="AD80" s="34">
        <f>IF($A12=0,0,VLOOKUP($A12,[0]!Matrix,AD$72))</f>
        <v>0.36</v>
      </c>
      <c r="AE80" s="34">
        <f>IF($A12=0,0,VLOOKUP($A12,[0]!Matrix,AE$72))</f>
        <v>0.4</v>
      </c>
      <c r="AF80" s="34">
        <f>IF($A12=0,0,VLOOKUP($A12,[0]!Matrix,AF$72))</f>
        <v>0.28000000000000003</v>
      </c>
      <c r="AG80" s="34">
        <f>IF($A12=0,0,VLOOKUP($A12,[0]!Matrix,AG$72))</f>
        <v>2.7</v>
      </c>
      <c r="AH80" s="34">
        <f>IF($A12=0,0,VLOOKUP($A12,[0]!Matrix,AH$72))</f>
        <v>1.1000000000000001</v>
      </c>
      <c r="AI80" s="34">
        <f>IF($A12=0,0,VLOOKUP($A12,[0]!Matrix,AI$72))</f>
        <v>2.2999999999999998</v>
      </c>
      <c r="AJ80" s="34">
        <f>IF($A12=0,0,VLOOKUP($A12,[0]!Matrix,AJ$72))</f>
        <v>1.8</v>
      </c>
      <c r="AK80" s="34">
        <f>IF($A12=0,0,VLOOKUP($A12,[0]!Matrix,AK$72))</f>
        <v>0.3</v>
      </c>
      <c r="AL80" s="34">
        <f>IF($A12=0,0,VLOOKUP($A12,[0]!Matrix,AL$72))</f>
        <v>6029</v>
      </c>
      <c r="AM80" s="24"/>
      <c r="AN80" s="36"/>
      <c r="AO80" s="36">
        <f>'BR01'!$F12*X80/1000</f>
        <v>147.5</v>
      </c>
      <c r="AP80" s="36">
        <f>'BR01'!$F12*Y80/1000</f>
        <v>3</v>
      </c>
      <c r="AQ80" s="36">
        <f>'BR01'!$F12*Z80/1000</f>
        <v>9.5000000000000001E-2</v>
      </c>
      <c r="AR80" s="36">
        <f>'BR01'!$F12*AA80/1000</f>
        <v>0.42499999999999999</v>
      </c>
      <c r="AS80" s="36">
        <f>'BR01'!$F12*AB80/1000</f>
        <v>0.18</v>
      </c>
      <c r="AT80" s="36">
        <f>'BR01'!$F12*AC80/1000</f>
        <v>0.105</v>
      </c>
      <c r="AU80" s="36">
        <f>'BR01'!$F12*AD80/1000</f>
        <v>1.7999999999999999E-2</v>
      </c>
      <c r="AV80" s="36">
        <f>'BR01'!$F12*AE80/1000</f>
        <v>0.02</v>
      </c>
      <c r="AW80" s="36">
        <f>'BR01'!$F12*AF80/1000</f>
        <v>1.4000000000000002E-2</v>
      </c>
      <c r="AX80" s="36">
        <f>'BR01'!$F12*AG80/1000</f>
        <v>0.13500000000000001</v>
      </c>
      <c r="AY80" s="36">
        <f>'BR01'!$F12*AH80/1000</f>
        <v>5.5000000000000007E-2</v>
      </c>
      <c r="AZ80" s="36">
        <f>'BR01'!$F12*AI80/1000</f>
        <v>0.11499999999999999</v>
      </c>
      <c r="BA80" s="36">
        <f>'BR01'!$F12*AJ80/1000</f>
        <v>0.09</v>
      </c>
      <c r="BB80" s="36">
        <f>'BR01'!$F12*AK80/1000</f>
        <v>1.4999999999999999E-2</v>
      </c>
      <c r="BC80" s="36">
        <f>'BR01'!$F12*AL80/1000</f>
        <v>301.45</v>
      </c>
    </row>
    <row r="81" spans="23:55" ht="14.25" customHeight="1">
      <c r="W81" s="23">
        <v>8</v>
      </c>
      <c r="X81" s="34">
        <f>IF($A13=0,0,VLOOKUP($A13,[0]!Matrix,X$72))</f>
        <v>2055</v>
      </c>
      <c r="Y81" s="34">
        <f>IF($A13=0,0,VLOOKUP($A13,[0]!Matrix,Y$72))</f>
        <v>15.5</v>
      </c>
      <c r="Z81" s="34">
        <f>IF($A13=0,0,VLOOKUP($A13,[0]!Matrix,Z$72))</f>
        <v>7</v>
      </c>
      <c r="AA81" s="34">
        <f>IF($A13=0,0,VLOOKUP($A13,[0]!Matrix,AA$72))</f>
        <v>3.6</v>
      </c>
      <c r="AB81" s="34">
        <f>IF($A13=0,0,VLOOKUP($A13,[0]!Matrix,AB$72))</f>
        <v>0.13</v>
      </c>
      <c r="AC81" s="34">
        <f>IF($A13=0,0,VLOOKUP($A13,[0]!Matrix,AC$72))</f>
        <v>0.5</v>
      </c>
      <c r="AD81" s="34">
        <f>IF($A13=0,0,VLOOKUP($A13,[0]!Matrix,AD$72))</f>
        <v>0.01</v>
      </c>
      <c r="AE81" s="34">
        <f>IF($A13=0,0,VLOOKUP($A13,[0]!Matrix,AE$72))</f>
        <v>0.1</v>
      </c>
      <c r="AF81" s="34">
        <f>IF($A13=0,0,VLOOKUP($A13,[0]!Matrix,AF$72))</f>
        <v>1.0900000000000001</v>
      </c>
      <c r="AG81" s="34">
        <f>IF($A13=0,0,VLOOKUP($A13,[0]!Matrix,AG$72))</f>
        <v>0.5</v>
      </c>
      <c r="AH81" s="34">
        <f>IF($A13=0,0,VLOOKUP($A13,[0]!Matrix,AH$72))</f>
        <v>0.19</v>
      </c>
      <c r="AI81" s="34">
        <f>IF($A13=0,0,VLOOKUP($A13,[0]!Matrix,AI$72))</f>
        <v>0.42</v>
      </c>
      <c r="AJ81" s="34">
        <f>IF($A13=0,0,VLOOKUP($A13,[0]!Matrix,AJ$72))</f>
        <v>0.39</v>
      </c>
      <c r="AK81" s="34">
        <f>IF($A13=0,0,VLOOKUP($A13,[0]!Matrix,AK$72))</f>
        <v>0.15</v>
      </c>
      <c r="AL81" s="34">
        <f>IF($A13=0,0,VLOOKUP($A13,[0]!Matrix,AL$72))</f>
        <v>1174</v>
      </c>
      <c r="AM81" s="24"/>
      <c r="AN81" s="36"/>
      <c r="AO81" s="36">
        <f>'BR01'!$F13*X81/1000</f>
        <v>0</v>
      </c>
      <c r="AP81" s="36">
        <f>'BR01'!$F13*Y81/1000</f>
        <v>0</v>
      </c>
      <c r="AQ81" s="36">
        <f>'BR01'!$F13*Z81/1000</f>
        <v>0</v>
      </c>
      <c r="AR81" s="36">
        <f>'BR01'!$F13*AA81/1000</f>
        <v>0</v>
      </c>
      <c r="AS81" s="36">
        <f>'BR01'!$F13*AB81/1000</f>
        <v>0</v>
      </c>
      <c r="AT81" s="36">
        <f>'BR01'!$F13*AC81/1000</f>
        <v>0</v>
      </c>
      <c r="AU81" s="36">
        <f>'BR01'!$F13*AD81/1000</f>
        <v>0</v>
      </c>
      <c r="AV81" s="36">
        <f>'BR01'!$F13*AE81/1000</f>
        <v>0</v>
      </c>
      <c r="AW81" s="36">
        <f>'BR01'!$F13*AF81/1000</f>
        <v>0</v>
      </c>
      <c r="AX81" s="36">
        <f>'BR01'!$F13*AG81/1000</f>
        <v>0</v>
      </c>
      <c r="AY81" s="36">
        <f>'BR01'!$F13*AH81/1000</f>
        <v>0</v>
      </c>
      <c r="AZ81" s="36">
        <f>'BR01'!$F13*AI81/1000</f>
        <v>0</v>
      </c>
      <c r="BA81" s="36">
        <f>'BR01'!$F13*AJ81/1000</f>
        <v>0</v>
      </c>
      <c r="BB81" s="36">
        <f>'BR01'!$F13*AK81/1000</f>
        <v>0</v>
      </c>
      <c r="BC81" s="36">
        <f>'BR01'!$F13*AL81/1000</f>
        <v>0</v>
      </c>
    </row>
    <row r="82" spans="23:55" ht="14.25" customHeight="1">
      <c r="W82" s="23">
        <v>9</v>
      </c>
      <c r="X82" s="34">
        <f>IF($A14=0,0,VLOOKUP($A14,[0]!Matrix,X$72))</f>
        <v>9200</v>
      </c>
      <c r="Y82" s="34">
        <f>IF($A14=0,0,VLOOKUP($A14,[0]!Matrix,Y$72))</f>
        <v>0</v>
      </c>
      <c r="Z82" s="34">
        <f>IF($A14=0,0,VLOOKUP($A14,[0]!Matrix,Z$72))</f>
        <v>0</v>
      </c>
      <c r="AA82" s="34">
        <f>IF($A14=0,0,VLOOKUP($A14,[0]!Matrix,AA$72))</f>
        <v>99</v>
      </c>
      <c r="AB82" s="34">
        <f>IF($A14=0,0,VLOOKUP($A14,[0]!Matrix,AB$72))</f>
        <v>0</v>
      </c>
      <c r="AC82" s="34">
        <f>IF($A14=0,0,VLOOKUP($A14,[0]!Matrix,AC$72))</f>
        <v>0</v>
      </c>
      <c r="AD82" s="34">
        <f>IF($A14=0,0,VLOOKUP($A14,[0]!Matrix,AD$72))</f>
        <v>0</v>
      </c>
      <c r="AE82" s="34">
        <f>IF($A14=0,0,VLOOKUP($A14,[0]!Matrix,AE$72))</f>
        <v>0</v>
      </c>
      <c r="AF82" s="34">
        <f>IF($A14=0,0,VLOOKUP($A14,[0]!Matrix,AF$72))</f>
        <v>0</v>
      </c>
      <c r="AG82" s="34">
        <f>IF($A14=0,0,VLOOKUP($A14,[0]!Matrix,AG$72))</f>
        <v>0</v>
      </c>
      <c r="AH82" s="34">
        <f>IF($A14=0,0,VLOOKUP($A14,[0]!Matrix,AH$72))</f>
        <v>0</v>
      </c>
      <c r="AI82" s="34">
        <f>IF($A14=0,0,VLOOKUP($A14,[0]!Matrix,AI$72))</f>
        <v>0</v>
      </c>
      <c r="AJ82" s="34">
        <f>IF($A14=0,0,VLOOKUP($A14,[0]!Matrix,AJ$72))</f>
        <v>0</v>
      </c>
      <c r="AK82" s="34">
        <f>IF($A14=0,0,VLOOKUP($A14,[0]!Matrix,AK$72))</f>
        <v>0</v>
      </c>
      <c r="AL82" s="34">
        <f>IF($A14=0,0,VLOOKUP($A14,[0]!Matrix,AL$72))</f>
        <v>0</v>
      </c>
      <c r="AM82" s="24"/>
      <c r="AN82" s="36"/>
      <c r="AO82" s="36">
        <f>'BR01'!$F14*X82/1000</f>
        <v>230</v>
      </c>
      <c r="AP82" s="36">
        <f>'BR01'!$F14*Y82/1000</f>
        <v>0</v>
      </c>
      <c r="AQ82" s="36">
        <f>'BR01'!$F14*Z82/1000</f>
        <v>0</v>
      </c>
      <c r="AR82" s="36">
        <f>'BR01'!$F14*AA82/1000</f>
        <v>2.4750000000000001</v>
      </c>
      <c r="AS82" s="36">
        <f>'BR01'!$F14*AB82/1000</f>
        <v>0</v>
      </c>
      <c r="AT82" s="36">
        <f>'BR01'!$F14*AC82/1000</f>
        <v>0</v>
      </c>
      <c r="AU82" s="36">
        <f>'BR01'!$F14*AD82/1000</f>
        <v>0</v>
      </c>
      <c r="AV82" s="36">
        <f>'BR01'!$F14*AE82/1000</f>
        <v>0</v>
      </c>
      <c r="AW82" s="36">
        <f>'BR01'!$F14*AF82/1000</f>
        <v>0</v>
      </c>
      <c r="AX82" s="36">
        <f>'BR01'!$F14*AG82/1000</f>
        <v>0</v>
      </c>
      <c r="AY82" s="36">
        <f>'BR01'!$F14*AH82/1000</f>
        <v>0</v>
      </c>
      <c r="AZ82" s="36">
        <f>'BR01'!$F14*AI82/1000</f>
        <v>0</v>
      </c>
      <c r="BA82" s="36">
        <f>'BR01'!$F14*AJ82/1000</f>
        <v>0</v>
      </c>
      <c r="BB82" s="36">
        <f>'BR01'!$F14*AK82/1000</f>
        <v>0</v>
      </c>
      <c r="BC82" s="36">
        <f>'BR01'!$F14*AL82/1000</f>
        <v>0</v>
      </c>
    </row>
    <row r="83" spans="23:55" ht="14.25" customHeight="1">
      <c r="W83" s="23">
        <v>10</v>
      </c>
      <c r="X83" s="34">
        <f>IF($A15=0,0,VLOOKUP($A15,[0]!Matrix,X$72))</f>
        <v>0</v>
      </c>
      <c r="Y83" s="34">
        <f>IF($A15=0,0,VLOOKUP($A15,[0]!Matrix,Y$72))</f>
        <v>0</v>
      </c>
      <c r="Z83" s="34">
        <f>IF($A15=0,0,VLOOKUP($A15,[0]!Matrix,Z$72))</f>
        <v>0</v>
      </c>
      <c r="AA83" s="34">
        <f>IF($A15=0,0,VLOOKUP($A15,[0]!Matrix,AA$72))</f>
        <v>0</v>
      </c>
      <c r="AB83" s="34">
        <f>IF($A15=0,0,VLOOKUP($A15,[0]!Matrix,AB$72))</f>
        <v>0</v>
      </c>
      <c r="AC83" s="34">
        <f>IF($A15=0,0,VLOOKUP($A15,[0]!Matrix,AC$72))</f>
        <v>0</v>
      </c>
      <c r="AD83" s="34">
        <f>IF($A15=0,0,VLOOKUP($A15,[0]!Matrix,AD$72))</f>
        <v>36</v>
      </c>
      <c r="AE83" s="34">
        <f>IF($A15=0,0,VLOOKUP($A15,[0]!Matrix,AE$72))</f>
        <v>57</v>
      </c>
      <c r="AF83" s="34">
        <f>IF($A15=0,0,VLOOKUP($A15,[0]!Matrix,AF$72))</f>
        <v>0</v>
      </c>
      <c r="AG83" s="34">
        <f>IF($A15=0,0,VLOOKUP($A15,[0]!Matrix,AG$72))</f>
        <v>0</v>
      </c>
      <c r="AH83" s="34">
        <f>IF($A15=0,0,VLOOKUP($A15,[0]!Matrix,AH$72))</f>
        <v>0</v>
      </c>
      <c r="AI83" s="34">
        <f>IF($A15=0,0,VLOOKUP($A15,[0]!Matrix,AI$72))</f>
        <v>0</v>
      </c>
      <c r="AJ83" s="34">
        <f>IF($A15=0,0,VLOOKUP($A15,[0]!Matrix,AJ$72))</f>
        <v>0</v>
      </c>
      <c r="AK83" s="34">
        <f>IF($A15=0,0,VLOOKUP($A15,[0]!Matrix,AK$72))</f>
        <v>0</v>
      </c>
      <c r="AL83" s="34">
        <f>IF($A15=0,0,VLOOKUP($A15,[0]!Matrix,AL$72))</f>
        <v>0</v>
      </c>
      <c r="AM83" s="24"/>
      <c r="AN83" s="36"/>
      <c r="AO83" s="36">
        <f>'BR01'!$F15*X83/1000</f>
        <v>0</v>
      </c>
      <c r="AP83" s="36">
        <f>'BR01'!$F15*Y83/1000</f>
        <v>0</v>
      </c>
      <c r="AQ83" s="36">
        <f>'BR01'!$F15*Z83/1000</f>
        <v>0</v>
      </c>
      <c r="AR83" s="36">
        <f>'BR01'!$F15*AA83/1000</f>
        <v>0</v>
      </c>
      <c r="AS83" s="36">
        <f>'BR01'!$F15*AB83/1000</f>
        <v>0</v>
      </c>
      <c r="AT83" s="36">
        <f>'BR01'!$F15*AC83/1000</f>
        <v>0</v>
      </c>
      <c r="AU83" s="36">
        <f>'BR01'!$F15*AD83/1000</f>
        <v>0.18</v>
      </c>
      <c r="AV83" s="36">
        <f>'BR01'!$F15*AE83/1000</f>
        <v>0.28499999999999998</v>
      </c>
      <c r="AW83" s="36">
        <f>'BR01'!$F15*AF83/1000</f>
        <v>0</v>
      </c>
      <c r="AX83" s="36">
        <f>'BR01'!$F15*AG83/1000</f>
        <v>0</v>
      </c>
      <c r="AY83" s="36">
        <f>'BR01'!$F15*AH83/1000</f>
        <v>0</v>
      </c>
      <c r="AZ83" s="36">
        <f>'BR01'!$F15*AI83/1000</f>
        <v>0</v>
      </c>
      <c r="BA83" s="36">
        <f>'BR01'!$F15*AJ83/1000</f>
        <v>0</v>
      </c>
      <c r="BB83" s="36">
        <f>'BR01'!$F15*AK83/1000</f>
        <v>0</v>
      </c>
      <c r="BC83" s="36">
        <f>'BR01'!$F15*AL83/1000</f>
        <v>0</v>
      </c>
    </row>
    <row r="84" spans="23:55" ht="14.25" customHeight="1">
      <c r="W84" s="23">
        <v>11</v>
      </c>
      <c r="X84" s="34">
        <f>IF($A16=0,0,VLOOKUP($A16,[0]!Matrix,X$72))</f>
        <v>0</v>
      </c>
      <c r="Y84" s="34">
        <f>IF($A16=0,0,VLOOKUP($A16,[0]!Matrix,Y$72))</f>
        <v>0</v>
      </c>
      <c r="Z84" s="34">
        <f>IF($A16=0,0,VLOOKUP($A16,[0]!Matrix,Z$72))</f>
        <v>0</v>
      </c>
      <c r="AA84" s="34">
        <f>IF($A16=0,0,VLOOKUP($A16,[0]!Matrix,AA$72))</f>
        <v>0</v>
      </c>
      <c r="AB84" s="34">
        <f>IF($A16=0,0,VLOOKUP($A16,[0]!Matrix,AB$72))</f>
        <v>17.5</v>
      </c>
      <c r="AC84" s="34">
        <f>IF($A16=0,0,VLOOKUP($A16,[0]!Matrix,AC$72))</f>
        <v>18.78</v>
      </c>
      <c r="AD84" s="34">
        <f>IF($A16=0,0,VLOOKUP($A16,[0]!Matrix,AD$72))</f>
        <v>0.1</v>
      </c>
      <c r="AE84" s="34">
        <f>IF($A16=0,0,VLOOKUP($A16,[0]!Matrix,AE$72))</f>
        <v>0.15</v>
      </c>
      <c r="AF84" s="34">
        <f>IF($A16=0,0,VLOOKUP($A16,[0]!Matrix,AF$72))</f>
        <v>0.15</v>
      </c>
      <c r="AG84" s="34">
        <f>IF($A16=0,0,VLOOKUP($A16,[0]!Matrix,AG$72))</f>
        <v>0</v>
      </c>
      <c r="AH84" s="34">
        <f>IF($A16=0,0,VLOOKUP($A16,[0]!Matrix,AH$72))</f>
        <v>0</v>
      </c>
      <c r="AI84" s="34">
        <f>IF($A16=0,0,VLOOKUP($A16,[0]!Matrix,AI$72))</f>
        <v>0</v>
      </c>
      <c r="AJ84" s="34">
        <f>IF($A16=0,0,VLOOKUP($A16,[0]!Matrix,AJ$72))</f>
        <v>0</v>
      </c>
      <c r="AK84" s="34">
        <f>IF($A16=0,0,VLOOKUP($A16,[0]!Matrix,AK$72))</f>
        <v>0</v>
      </c>
      <c r="AL84" s="34">
        <f>IF($A16=0,0,VLOOKUP($A16,[0]!Matrix,AL$72))</f>
        <v>0</v>
      </c>
      <c r="AM84" s="24"/>
      <c r="AN84" s="36"/>
      <c r="AO84" s="36">
        <f>'BR01'!$F16*X84/1000</f>
        <v>0</v>
      </c>
      <c r="AP84" s="36">
        <f>'BR01'!$F16*Y84/1000</f>
        <v>0</v>
      </c>
      <c r="AQ84" s="36">
        <f>'BR01'!$F16*Z84/1000</f>
        <v>0</v>
      </c>
      <c r="AR84" s="36">
        <f>'BR01'!$F16*AA84/1000</f>
        <v>0</v>
      </c>
      <c r="AS84" s="36">
        <f>'BR01'!$F16*AB84/1000</f>
        <v>0.21</v>
      </c>
      <c r="AT84" s="36">
        <f>'BR01'!$F16*AC84/1000</f>
        <v>0.22536</v>
      </c>
      <c r="AU84" s="36">
        <f>'BR01'!$F16*AD84/1000</f>
        <v>1.2000000000000001E-3</v>
      </c>
      <c r="AV84" s="36">
        <f>'BR01'!$F16*AE84/1000</f>
        <v>1.7999999999999997E-3</v>
      </c>
      <c r="AW84" s="36">
        <f>'BR01'!$F16*AF84/1000</f>
        <v>1.7999999999999997E-3</v>
      </c>
      <c r="AX84" s="36">
        <f>'BR01'!$F16*AG84/1000</f>
        <v>0</v>
      </c>
      <c r="AY84" s="36">
        <f>'BR01'!$F16*AH84/1000</f>
        <v>0</v>
      </c>
      <c r="AZ84" s="36">
        <f>'BR01'!$F16*AI84/1000</f>
        <v>0</v>
      </c>
      <c r="BA84" s="36">
        <f>'BR01'!$F16*AJ84/1000</f>
        <v>0</v>
      </c>
      <c r="BB84" s="36">
        <f>'BR01'!$F16*AK84/1000</f>
        <v>0</v>
      </c>
      <c r="BC84" s="36">
        <f>'BR01'!$F16*AL84/1000</f>
        <v>0</v>
      </c>
    </row>
    <row r="85" spans="23:55" ht="14.25" customHeight="1">
      <c r="W85" s="23">
        <v>12</v>
      </c>
      <c r="X85" s="34">
        <f>IF($A17=0,0,VLOOKUP($A17,[0]!Matrix,X$72))</f>
        <v>0</v>
      </c>
      <c r="Y85" s="34">
        <f>IF($A17=0,0,VLOOKUP($A17,[0]!Matrix,Y$72))</f>
        <v>0</v>
      </c>
      <c r="Z85" s="34">
        <f>IF($A17=0,0,VLOOKUP($A17,[0]!Matrix,Z$72))</f>
        <v>0</v>
      </c>
      <c r="AA85" s="34">
        <f>IF($A17=0,0,VLOOKUP($A17,[0]!Matrix,AA$72))</f>
        <v>0</v>
      </c>
      <c r="AB85" s="34">
        <f>IF($A17=0,0,VLOOKUP($A17,[0]!Matrix,AB$72))</f>
        <v>38.299999999999997</v>
      </c>
      <c r="AC85" s="34">
        <f>IF($A17=0,0,VLOOKUP($A17,[0]!Matrix,AC$72))</f>
        <v>0.01</v>
      </c>
      <c r="AD85" s="34">
        <f>IF($A17=0,0,VLOOKUP($A17,[0]!Matrix,AD$72))</f>
        <v>7.0000000000000007E-2</v>
      </c>
      <c r="AE85" s="34">
        <f>IF($A17=0,0,VLOOKUP($A17,[0]!Matrix,AE$72))</f>
        <v>0.02</v>
      </c>
      <c r="AF85" s="34">
        <f>IF($A17=0,0,VLOOKUP($A17,[0]!Matrix,AF$72))</f>
        <v>7.0000000000000007E-2</v>
      </c>
      <c r="AG85" s="34">
        <f>IF($A17=0,0,VLOOKUP($A17,[0]!Matrix,AG$72))</f>
        <v>0</v>
      </c>
      <c r="AH85" s="34">
        <f>IF($A17=0,0,VLOOKUP($A17,[0]!Matrix,AH$72))</f>
        <v>0</v>
      </c>
      <c r="AI85" s="34">
        <f>IF($A17=0,0,VLOOKUP($A17,[0]!Matrix,AI$72))</f>
        <v>0</v>
      </c>
      <c r="AJ85" s="34">
        <f>IF($A17=0,0,VLOOKUP($A17,[0]!Matrix,AJ$72))</f>
        <v>0</v>
      </c>
      <c r="AK85" s="34">
        <f>IF($A17=0,0,VLOOKUP($A17,[0]!Matrix,AK$72))</f>
        <v>0</v>
      </c>
      <c r="AL85" s="34">
        <f>IF($A17=0,0,VLOOKUP($A17,[0]!Matrix,AL$72))</f>
        <v>0</v>
      </c>
      <c r="AM85" s="24"/>
      <c r="AN85" s="36"/>
      <c r="AO85" s="36">
        <f>'BR01'!$F17*X85/1000</f>
        <v>0</v>
      </c>
      <c r="AP85" s="36">
        <f>'BR01'!$F17*Y85/1000</f>
        <v>0</v>
      </c>
      <c r="AQ85" s="36">
        <f>'BR01'!$F17*Z85/1000</f>
        <v>0</v>
      </c>
      <c r="AR85" s="36">
        <f>'BR01'!$F17*AA85/1000</f>
        <v>0</v>
      </c>
      <c r="AS85" s="36">
        <f>'BR01'!$F17*AB85/1000</f>
        <v>0.30639999999999995</v>
      </c>
      <c r="AT85" s="36">
        <f>'BR01'!$F17*AC85/1000</f>
        <v>8.0000000000000007E-5</v>
      </c>
      <c r="AU85" s="36">
        <f>'BR01'!$F17*AD85/1000</f>
        <v>5.6000000000000006E-4</v>
      </c>
      <c r="AV85" s="36">
        <f>'BR01'!$F17*AE85/1000</f>
        <v>1.6000000000000001E-4</v>
      </c>
      <c r="AW85" s="36">
        <f>'BR01'!$F17*AF85/1000</f>
        <v>5.6000000000000006E-4</v>
      </c>
      <c r="AX85" s="36">
        <f>'BR01'!$F17*AG85/1000</f>
        <v>0</v>
      </c>
      <c r="AY85" s="36">
        <f>'BR01'!$F17*AH85/1000</f>
        <v>0</v>
      </c>
      <c r="AZ85" s="36">
        <f>'BR01'!$F17*AI85/1000</f>
        <v>0</v>
      </c>
      <c r="BA85" s="36">
        <f>'BR01'!$F17*AJ85/1000</f>
        <v>0</v>
      </c>
      <c r="BB85" s="36">
        <f>'BR01'!$F17*AK85/1000</f>
        <v>0</v>
      </c>
      <c r="BC85" s="36">
        <f>'BR01'!$F17*AL85/1000</f>
        <v>0</v>
      </c>
    </row>
    <row r="86" spans="23:55" ht="14.25" customHeight="1">
      <c r="W86" s="23">
        <v>13</v>
      </c>
      <c r="X86" s="34">
        <f>IF($A18=0,0,VLOOKUP($A18,[0]!Matrix,X$72))</f>
        <v>3346</v>
      </c>
      <c r="Y86" s="34">
        <f>IF($A18=0,0,VLOOKUP($A18,[0]!Matrix,Y$72))</f>
        <v>95.4</v>
      </c>
      <c r="Z86" s="34">
        <f>IF($A18=0,0,VLOOKUP($A18,[0]!Matrix,Z$72))</f>
        <v>0</v>
      </c>
      <c r="AA86" s="34">
        <f>IF($A18=0,0,VLOOKUP($A18,[0]!Matrix,AA$72))</f>
        <v>0</v>
      </c>
      <c r="AB86" s="34">
        <f>IF($A18=0,0,VLOOKUP($A18,[0]!Matrix,AB$72))</f>
        <v>0</v>
      </c>
      <c r="AC86" s="34">
        <f>IF($A18=0,0,VLOOKUP($A18,[0]!Matrix,AC$72))</f>
        <v>0</v>
      </c>
      <c r="AD86" s="34">
        <f>IF($A18=0,0,VLOOKUP($A18,[0]!Matrix,AD$72))</f>
        <v>0</v>
      </c>
      <c r="AE86" s="34">
        <f>IF($A18=0,0,VLOOKUP($A18,[0]!Matrix,AE$72))</f>
        <v>19.5</v>
      </c>
      <c r="AF86" s="34">
        <f>IF($A18=0,0,VLOOKUP($A18,[0]!Matrix,AF$72))</f>
        <v>0</v>
      </c>
      <c r="AG86" s="34">
        <f>IF($A18=0,0,VLOOKUP($A18,[0]!Matrix,AG$72))</f>
        <v>79.8</v>
      </c>
      <c r="AH86" s="34">
        <f>IF($A18=0,0,VLOOKUP($A18,[0]!Matrix,AH$72))</f>
        <v>0</v>
      </c>
      <c r="AI86" s="34">
        <f>IF($A18=0,0,VLOOKUP($A18,[0]!Matrix,AI$72))</f>
        <v>0</v>
      </c>
      <c r="AJ86" s="34">
        <f>IF($A18=0,0,VLOOKUP($A18,[0]!Matrix,AJ$72))</f>
        <v>0</v>
      </c>
      <c r="AK86" s="34">
        <f>IF($A18=0,0,VLOOKUP($A18,[0]!Matrix,AK$72))</f>
        <v>0</v>
      </c>
      <c r="AL86" s="34">
        <f>IF($A18=0,0,VLOOKUP($A18,[0]!Matrix,AL$72))</f>
        <v>0</v>
      </c>
      <c r="AM86" s="24"/>
      <c r="AN86" s="36"/>
      <c r="AO86" s="36">
        <f>'BR01'!$F18*X86/1000</f>
        <v>6.6920000000000002</v>
      </c>
      <c r="AP86" s="36">
        <f>'BR01'!$F18*Y86/1000</f>
        <v>0.19080000000000003</v>
      </c>
      <c r="AQ86" s="36">
        <f>'BR01'!$F18*Z86/1000</f>
        <v>0</v>
      </c>
      <c r="AR86" s="36">
        <f>'BR01'!$F18*AA86/1000</f>
        <v>0</v>
      </c>
      <c r="AS86" s="36">
        <f>'BR01'!$F18*AB86/1000</f>
        <v>0</v>
      </c>
      <c r="AT86" s="36">
        <f>'BR01'!$F18*AC86/1000</f>
        <v>0</v>
      </c>
      <c r="AU86" s="36">
        <f>'BR01'!$F18*AD86/1000</f>
        <v>0</v>
      </c>
      <c r="AV86" s="36">
        <f>'BR01'!$F18*AE86/1000</f>
        <v>3.9E-2</v>
      </c>
      <c r="AW86" s="36">
        <f>'BR01'!$F18*AF86/1000</f>
        <v>0</v>
      </c>
      <c r="AX86" s="36">
        <f>'BR01'!$F18*AG86/1000</f>
        <v>0.15959999999999999</v>
      </c>
      <c r="AY86" s="36">
        <f>'BR01'!$F18*AH86/1000</f>
        <v>0</v>
      </c>
      <c r="AZ86" s="36">
        <f>'BR01'!$F18*AI86/1000</f>
        <v>0</v>
      </c>
      <c r="BA86" s="36">
        <f>'BR01'!$F18*AJ86/1000</f>
        <v>0</v>
      </c>
      <c r="BB86" s="36">
        <f>'BR01'!$F18*AK86/1000</f>
        <v>0</v>
      </c>
      <c r="BC86" s="36">
        <f>'BR01'!$F18*AL86/1000</f>
        <v>0</v>
      </c>
    </row>
    <row r="87" spans="23:55" ht="14.25" customHeight="1">
      <c r="W87" s="23">
        <v>14</v>
      </c>
      <c r="X87" s="34">
        <f>IF($A19=0,0,VLOOKUP($A19,[0]!Matrix,X$72))</f>
        <v>4637</v>
      </c>
      <c r="Y87" s="34">
        <f>IF($A19=0,0,VLOOKUP($A19,[0]!Matrix,Y$72))</f>
        <v>58.4</v>
      </c>
      <c r="Z87" s="34">
        <f>IF($A19=0,0,VLOOKUP($A19,[0]!Matrix,Z$72))</f>
        <v>0</v>
      </c>
      <c r="AA87" s="34">
        <f>IF($A19=0,0,VLOOKUP($A19,[0]!Matrix,AA$72))</f>
        <v>0</v>
      </c>
      <c r="AB87" s="34">
        <f>IF($A19=0,0,VLOOKUP($A19,[0]!Matrix,AB$72))</f>
        <v>0</v>
      </c>
      <c r="AC87" s="34">
        <f>IF($A19=0,0,VLOOKUP($A19,[0]!Matrix,AC$72))</f>
        <v>0</v>
      </c>
      <c r="AD87" s="34">
        <f>IF($A19=0,0,VLOOKUP($A19,[0]!Matrix,AD$72))</f>
        <v>0</v>
      </c>
      <c r="AE87" s="34">
        <f>IF($A19=0,0,VLOOKUP($A19,[0]!Matrix,AE$72))</f>
        <v>0</v>
      </c>
      <c r="AF87" s="34">
        <f>IF($A19=0,0,VLOOKUP($A19,[0]!Matrix,AF$72))</f>
        <v>0</v>
      </c>
      <c r="AG87" s="34">
        <f>IF($A19=0,0,VLOOKUP($A19,[0]!Matrix,AG$72))</f>
        <v>0</v>
      </c>
      <c r="AH87" s="34">
        <f>IF($A19=0,0,VLOOKUP($A19,[0]!Matrix,AH$72))</f>
        <v>99</v>
      </c>
      <c r="AI87" s="34">
        <f>IF($A19=0,0,VLOOKUP($A19,[0]!Matrix,AI$72))</f>
        <v>99</v>
      </c>
      <c r="AJ87" s="34">
        <f>IF($A19=0,0,VLOOKUP($A19,[0]!Matrix,AJ$72))</f>
        <v>0</v>
      </c>
      <c r="AK87" s="34">
        <f>IF($A19=0,0,VLOOKUP($A19,[0]!Matrix,AK$72))</f>
        <v>0</v>
      </c>
      <c r="AL87" s="34">
        <f>IF($A19=0,0,VLOOKUP($A19,[0]!Matrix,AL$72))</f>
        <v>0</v>
      </c>
      <c r="AM87" s="24"/>
      <c r="AN87" s="36"/>
      <c r="AO87" s="36">
        <f>'BR01'!$F19*X87/1000</f>
        <v>8.1147500000000008</v>
      </c>
      <c r="AP87" s="36">
        <f>'BR01'!$F19*Y87/1000</f>
        <v>0.1022</v>
      </c>
      <c r="AQ87" s="36">
        <f>'BR01'!$F19*Z87/1000</f>
        <v>0</v>
      </c>
      <c r="AR87" s="36">
        <f>'BR01'!$F19*AA87/1000</f>
        <v>0</v>
      </c>
      <c r="AS87" s="36">
        <f>'BR01'!$F19*AB87/1000</f>
        <v>0</v>
      </c>
      <c r="AT87" s="36">
        <f>'BR01'!$F19*AC87/1000</f>
        <v>0</v>
      </c>
      <c r="AU87" s="36">
        <f>'BR01'!$F19*AD87/1000</f>
        <v>0</v>
      </c>
      <c r="AV87" s="36">
        <f>'BR01'!$F19*AE87/1000</f>
        <v>0</v>
      </c>
      <c r="AW87" s="36">
        <f>'BR01'!$F19*AF87/1000</f>
        <v>0</v>
      </c>
      <c r="AX87" s="36">
        <f>'BR01'!$F19*AG87/1000</f>
        <v>0</v>
      </c>
      <c r="AY87" s="36">
        <f>'BR01'!$F19*AH87/1000</f>
        <v>0.17324999999999999</v>
      </c>
      <c r="AZ87" s="36">
        <f>'BR01'!$F19*AI87/1000</f>
        <v>0.17324999999999999</v>
      </c>
      <c r="BA87" s="36">
        <f>'BR01'!$F19*AJ87/1000</f>
        <v>0</v>
      </c>
      <c r="BB87" s="36">
        <f>'BR01'!$F19*AK87/1000</f>
        <v>0</v>
      </c>
      <c r="BC87" s="36">
        <f>'BR01'!$F19*AL87/1000</f>
        <v>0</v>
      </c>
    </row>
    <row r="88" spans="23:55" ht="14.25" customHeight="1">
      <c r="W88" s="23">
        <v>15</v>
      </c>
      <c r="X88" s="34">
        <f>IF($A20=0,0,VLOOKUP($A20,[0]!Matrix,X$72))</f>
        <v>3011</v>
      </c>
      <c r="Y88" s="34">
        <f>IF($A20=0,0,VLOOKUP($A20,[0]!Matrix,Y$72))</f>
        <v>73.099999999999994</v>
      </c>
      <c r="Z88" s="34">
        <f>IF($A20=0,0,VLOOKUP($A20,[0]!Matrix,Z$72))</f>
        <v>0</v>
      </c>
      <c r="AA88" s="34">
        <f>IF($A20=0,0,VLOOKUP($A20,[0]!Matrix,AA$72))</f>
        <v>0</v>
      </c>
      <c r="AB88" s="34">
        <f>IF($A20=0,0,VLOOKUP($A20,[0]!Matrix,AB$72))</f>
        <v>0</v>
      </c>
      <c r="AC88" s="34">
        <f>IF($A20=0,0,VLOOKUP($A20,[0]!Matrix,AC$72))</f>
        <v>0</v>
      </c>
      <c r="AD88" s="34">
        <f>IF($A20=0,0,VLOOKUP($A20,[0]!Matrix,AD$72))</f>
        <v>0</v>
      </c>
      <c r="AE88" s="34">
        <f>IF($A20=0,0,VLOOKUP($A20,[0]!Matrix,AE$72))</f>
        <v>0</v>
      </c>
      <c r="AF88" s="34">
        <f>IF($A20=0,0,VLOOKUP($A20,[0]!Matrix,AF$72))</f>
        <v>0</v>
      </c>
      <c r="AG88" s="34">
        <f>IF($A20=0,0,VLOOKUP($A20,[0]!Matrix,AG$72))</f>
        <v>0</v>
      </c>
      <c r="AH88" s="34">
        <f>IF($A20=0,0,VLOOKUP($A20,[0]!Matrix,AH$72))</f>
        <v>0</v>
      </c>
      <c r="AI88" s="34">
        <f>IF($A20=0,0,VLOOKUP($A20,[0]!Matrix,AI$72))</f>
        <v>0</v>
      </c>
      <c r="AJ88" s="34">
        <f>IF($A20=0,0,VLOOKUP($A20,[0]!Matrix,AJ$72))</f>
        <v>99</v>
      </c>
      <c r="AK88" s="34">
        <f>IF($A20=0,0,VLOOKUP($A20,[0]!Matrix,AK$72))</f>
        <v>0</v>
      </c>
      <c r="AL88" s="34">
        <f>IF($A20=0,0,VLOOKUP($A20,[0]!Matrix,AL$72))</f>
        <v>0</v>
      </c>
      <c r="AM88" s="24"/>
      <c r="AN88" s="36"/>
      <c r="AO88" s="36">
        <f>'BR01'!$F20*X88/1000</f>
        <v>3.0110000000000001</v>
      </c>
      <c r="AP88" s="36">
        <f>'BR01'!$F20*Y88/1000</f>
        <v>7.3099999999999998E-2</v>
      </c>
      <c r="AQ88" s="36">
        <f>'BR01'!$F20*Z88/1000</f>
        <v>0</v>
      </c>
      <c r="AR88" s="36">
        <f>'BR01'!$F20*AA88/1000</f>
        <v>0</v>
      </c>
      <c r="AS88" s="36">
        <f>'BR01'!$F20*AB88/1000</f>
        <v>0</v>
      </c>
      <c r="AT88" s="36">
        <f>'BR01'!$F20*AC88/1000</f>
        <v>0</v>
      </c>
      <c r="AU88" s="36">
        <f>'BR01'!$F20*AD88/1000</f>
        <v>0</v>
      </c>
      <c r="AV88" s="36">
        <f>'BR01'!$F20*AE88/1000</f>
        <v>0</v>
      </c>
      <c r="AW88" s="36">
        <f>'BR01'!$F20*AF88/1000</f>
        <v>0</v>
      </c>
      <c r="AX88" s="36">
        <f>'BR01'!$F20*AG88/1000</f>
        <v>0</v>
      </c>
      <c r="AY88" s="36">
        <f>'BR01'!$F20*AH88/1000</f>
        <v>0</v>
      </c>
      <c r="AZ88" s="36">
        <f>'BR01'!$F20*AI88/1000</f>
        <v>0</v>
      </c>
      <c r="BA88" s="36">
        <f>'BR01'!$F20*AJ88/1000</f>
        <v>9.9000000000000005E-2</v>
      </c>
      <c r="BB88" s="36">
        <f>'BR01'!$F20*AK88/1000</f>
        <v>0</v>
      </c>
      <c r="BC88" s="36">
        <f>'BR01'!$F20*AL88/1000</f>
        <v>0</v>
      </c>
    </row>
    <row r="89" spans="23:55" ht="14.25" customHeight="1">
      <c r="W89" s="23">
        <v>16</v>
      </c>
      <c r="X89" s="34">
        <f>IF($A21=0,0,VLOOKUP($A21,[0]!Matrix,X$72))</f>
        <v>5186</v>
      </c>
      <c r="Y89" s="34">
        <f>IF($A21=0,0,VLOOKUP($A21,[0]!Matrix,Y$72))</f>
        <v>85.3</v>
      </c>
      <c r="Z89" s="34">
        <f>IF($A21=0,0,VLOOKUP($A21,[0]!Matrix,Z$72))</f>
        <v>0</v>
      </c>
      <c r="AA89" s="34">
        <f>IF($A21=0,0,VLOOKUP($A21,[0]!Matrix,AA$72))</f>
        <v>0</v>
      </c>
      <c r="AB89" s="34">
        <f>IF($A21=0,0,VLOOKUP($A21,[0]!Matrix,AB$72))</f>
        <v>0</v>
      </c>
      <c r="AC89" s="34">
        <f>IF($A21=0,0,VLOOKUP($A21,[0]!Matrix,AC$72))</f>
        <v>0</v>
      </c>
      <c r="AD89" s="34">
        <f>IF($A21=0,0,VLOOKUP($A21,[0]!Matrix,AD$72))</f>
        <v>0</v>
      </c>
      <c r="AE89" s="34">
        <f>IF($A21=0,0,VLOOKUP($A21,[0]!Matrix,AE$72))</f>
        <v>0</v>
      </c>
      <c r="AF89" s="34">
        <f>IF($A21=0,0,VLOOKUP($A21,[0]!Matrix,AF$72))</f>
        <v>0</v>
      </c>
      <c r="AG89" s="34">
        <f>IF($A21=0,0,VLOOKUP($A21,[0]!Matrix,AG$72))</f>
        <v>0</v>
      </c>
      <c r="AH89" s="34">
        <f>IF($A21=0,0,VLOOKUP($A21,[0]!Matrix,AH$72))</f>
        <v>0</v>
      </c>
      <c r="AI89" s="34">
        <f>IF($A21=0,0,VLOOKUP($A21,[0]!Matrix,AI$72))</f>
        <v>0</v>
      </c>
      <c r="AJ89" s="34">
        <f>IF($A21=0,0,VLOOKUP($A21,[0]!Matrix,AJ$72))</f>
        <v>0</v>
      </c>
      <c r="AK89" s="34">
        <f>IF($A21=0,0,VLOOKUP($A21,[0]!Matrix,AK$72))</f>
        <v>98.5</v>
      </c>
      <c r="AL89" s="34">
        <f>IF($A21=0,0,VLOOKUP($A21,[0]!Matrix,AL$72))</f>
        <v>0</v>
      </c>
      <c r="AM89" s="24"/>
      <c r="AN89" s="36"/>
      <c r="AO89" s="36">
        <f>'BR01'!$F21*X89/1000</f>
        <v>1.2965</v>
      </c>
      <c r="AP89" s="36">
        <f>'BR01'!$F21*Y89/1000</f>
        <v>2.1325E-2</v>
      </c>
      <c r="AQ89" s="36">
        <f>'BR01'!$F21*Z89/1000</f>
        <v>0</v>
      </c>
      <c r="AR89" s="36">
        <f>'BR01'!$F21*AA89/1000</f>
        <v>0</v>
      </c>
      <c r="AS89" s="36">
        <f>'BR01'!$F21*AB89/1000</f>
        <v>0</v>
      </c>
      <c r="AT89" s="36">
        <f>'BR01'!$F21*AC89/1000</f>
        <v>0</v>
      </c>
      <c r="AU89" s="36">
        <f>'BR01'!$F21*AD89/1000</f>
        <v>0</v>
      </c>
      <c r="AV89" s="36">
        <f>'BR01'!$F21*AE89/1000</f>
        <v>0</v>
      </c>
      <c r="AW89" s="36">
        <f>'BR01'!$F21*AF89/1000</f>
        <v>0</v>
      </c>
      <c r="AX89" s="36">
        <f>'BR01'!$F21*AG89/1000</f>
        <v>0</v>
      </c>
      <c r="AY89" s="36">
        <f>'BR01'!$F21*AH89/1000</f>
        <v>0</v>
      </c>
      <c r="AZ89" s="36">
        <f>'BR01'!$F21*AI89/1000</f>
        <v>0</v>
      </c>
      <c r="BA89" s="36">
        <f>'BR01'!$F21*AJ89/1000</f>
        <v>0</v>
      </c>
      <c r="BB89" s="36">
        <f>'BR01'!$F21*AK89/1000</f>
        <v>2.4625000000000001E-2</v>
      </c>
      <c r="BC89" s="36">
        <f>'BR01'!$F21*AL89/1000</f>
        <v>0</v>
      </c>
    </row>
    <row r="90" spans="23:55" ht="14.25" customHeight="1">
      <c r="W90" s="23">
        <v>17</v>
      </c>
      <c r="X90" s="34">
        <f>IF($A22=0,0,VLOOKUP($A22,[0]!Matrix,X$72))</f>
        <v>0</v>
      </c>
      <c r="Y90" s="34">
        <f>IF($A22=0,0,VLOOKUP($A22,[0]!Matrix,Y$72))</f>
        <v>0</v>
      </c>
      <c r="Z90" s="34">
        <f>IF($A22=0,0,VLOOKUP($A22,[0]!Matrix,Z$72))</f>
        <v>0</v>
      </c>
      <c r="AA90" s="34">
        <f>IF($A22=0,0,VLOOKUP($A22,[0]!Matrix,AA$72))</f>
        <v>0</v>
      </c>
      <c r="AB90" s="34">
        <f>IF($A22=0,0,VLOOKUP($A22,[0]!Matrix,AB$72))</f>
        <v>0</v>
      </c>
      <c r="AC90" s="34">
        <f>IF($A22=0,0,VLOOKUP($A22,[0]!Matrix,AC$72))</f>
        <v>0</v>
      </c>
      <c r="AD90" s="34">
        <f>IF($A22=0,0,VLOOKUP($A22,[0]!Matrix,AD$72))</f>
        <v>0</v>
      </c>
      <c r="AE90" s="34">
        <f>IF($A22=0,0,VLOOKUP($A22,[0]!Matrix,AE$72))</f>
        <v>0</v>
      </c>
      <c r="AF90" s="34">
        <f>IF($A22=0,0,VLOOKUP($A22,[0]!Matrix,AF$72))</f>
        <v>0</v>
      </c>
      <c r="AG90" s="34">
        <f>IF($A22=0,0,VLOOKUP($A22,[0]!Matrix,AG$72))</f>
        <v>0</v>
      </c>
      <c r="AH90" s="34">
        <f>IF($A22=0,0,VLOOKUP($A22,[0]!Matrix,AH$72))</f>
        <v>0</v>
      </c>
      <c r="AI90" s="34">
        <f>IF($A22=0,0,VLOOKUP($A22,[0]!Matrix,AI$72))</f>
        <v>0</v>
      </c>
      <c r="AJ90" s="34">
        <f>IF($A22=0,0,VLOOKUP($A22,[0]!Matrix,AJ$72))</f>
        <v>0</v>
      </c>
      <c r="AK90" s="34">
        <f>IF($A22=0,0,VLOOKUP($A22,[0]!Matrix,AK$72))</f>
        <v>0</v>
      </c>
      <c r="AL90" s="34">
        <f>IF($A22=0,0,VLOOKUP($A22,[0]!Matrix,AL$72))</f>
        <v>0</v>
      </c>
      <c r="AM90" s="24"/>
      <c r="AN90" s="36"/>
      <c r="AO90" s="36">
        <f>'BR01'!$F22*X90/1000</f>
        <v>0</v>
      </c>
      <c r="AP90" s="36">
        <f>'BR01'!$F22*Y90/1000</f>
        <v>0</v>
      </c>
      <c r="AQ90" s="36">
        <f>'BR01'!$F22*Z90/1000</f>
        <v>0</v>
      </c>
      <c r="AR90" s="36">
        <f>'BR01'!$F22*AA90/1000</f>
        <v>0</v>
      </c>
      <c r="AS90" s="36">
        <f>'BR01'!$F22*AB90/1000</f>
        <v>0</v>
      </c>
      <c r="AT90" s="36">
        <f>'BR01'!$F22*AC90/1000</f>
        <v>0</v>
      </c>
      <c r="AU90" s="36">
        <f>'BR01'!$F22*AD90/1000</f>
        <v>0</v>
      </c>
      <c r="AV90" s="36">
        <f>'BR01'!$F22*AE90/1000</f>
        <v>0</v>
      </c>
      <c r="AW90" s="36">
        <f>'BR01'!$F22*AF90/1000</f>
        <v>0</v>
      </c>
      <c r="AX90" s="36">
        <f>'BR01'!$F22*AG90/1000</f>
        <v>0</v>
      </c>
      <c r="AY90" s="36">
        <f>'BR01'!$F22*AH90/1000</f>
        <v>0</v>
      </c>
      <c r="AZ90" s="36">
        <f>'BR01'!$F22*AI90/1000</f>
        <v>0</v>
      </c>
      <c r="BA90" s="36">
        <f>'BR01'!$F22*AJ90/1000</f>
        <v>0</v>
      </c>
      <c r="BB90" s="36">
        <f>'BR01'!$F22*AK90/1000</f>
        <v>0</v>
      </c>
      <c r="BC90" s="36">
        <f>'BR01'!$F22*AL90/1000</f>
        <v>0</v>
      </c>
    </row>
    <row r="91" spans="23:55" ht="14.25" customHeight="1">
      <c r="W91" s="23">
        <v>18</v>
      </c>
      <c r="X91" s="34">
        <f>IF($A23=0,0,VLOOKUP($A23,[0]!Matrix,X$72))</f>
        <v>0</v>
      </c>
      <c r="Y91" s="34">
        <f>IF($A23=0,0,VLOOKUP($A23,[0]!Matrix,Y$72))</f>
        <v>0</v>
      </c>
      <c r="Z91" s="34">
        <f>IF($A23=0,0,VLOOKUP($A23,[0]!Matrix,Z$72))</f>
        <v>0</v>
      </c>
      <c r="AA91" s="34">
        <f>IF($A23=0,0,VLOOKUP($A23,[0]!Matrix,AA$72))</f>
        <v>0</v>
      </c>
      <c r="AB91" s="34">
        <f>IF($A23=0,0,VLOOKUP($A23,[0]!Matrix,AB$72))</f>
        <v>0</v>
      </c>
      <c r="AC91" s="34">
        <f>IF($A23=0,0,VLOOKUP($A23,[0]!Matrix,AC$72))</f>
        <v>0</v>
      </c>
      <c r="AD91" s="34">
        <f>IF($A23=0,0,VLOOKUP($A23,[0]!Matrix,AD$72))</f>
        <v>0</v>
      </c>
      <c r="AE91" s="34">
        <f>IF($A23=0,0,VLOOKUP($A23,[0]!Matrix,AE$72))</f>
        <v>0</v>
      </c>
      <c r="AF91" s="34">
        <f>IF($A23=0,0,VLOOKUP($A23,[0]!Matrix,AF$72))</f>
        <v>0</v>
      </c>
      <c r="AG91" s="34">
        <f>IF($A23=0,0,VLOOKUP($A23,[0]!Matrix,AG$72))</f>
        <v>0</v>
      </c>
      <c r="AH91" s="34">
        <f>IF($A23=0,0,VLOOKUP($A23,[0]!Matrix,AH$72))</f>
        <v>0</v>
      </c>
      <c r="AI91" s="34">
        <f>IF($A23=0,0,VLOOKUP($A23,[0]!Matrix,AI$72))</f>
        <v>0</v>
      </c>
      <c r="AJ91" s="34">
        <f>IF($A23=0,0,VLOOKUP($A23,[0]!Matrix,AJ$72))</f>
        <v>0</v>
      </c>
      <c r="AK91" s="34">
        <f>IF($A23=0,0,VLOOKUP($A23,[0]!Matrix,AK$72))</f>
        <v>0</v>
      </c>
      <c r="AL91" s="34">
        <f>IF($A23=0,0,VLOOKUP($A23,[0]!Matrix,AL$72))</f>
        <v>0</v>
      </c>
      <c r="AM91" s="24"/>
      <c r="AN91" s="36"/>
      <c r="AO91" s="36">
        <f>'BR01'!$F23*X91/1000</f>
        <v>0</v>
      </c>
      <c r="AP91" s="36">
        <f>'BR01'!$F23*Y91/1000</f>
        <v>0</v>
      </c>
      <c r="AQ91" s="36">
        <f>'BR01'!$F23*Z91/1000</f>
        <v>0</v>
      </c>
      <c r="AR91" s="36">
        <f>'BR01'!$F23*AA91/1000</f>
        <v>0</v>
      </c>
      <c r="AS91" s="36">
        <f>'BR01'!$F23*AB91/1000</f>
        <v>0</v>
      </c>
      <c r="AT91" s="36">
        <f>'BR01'!$F23*AC91/1000</f>
        <v>0</v>
      </c>
      <c r="AU91" s="36">
        <f>'BR01'!$F23*AD91/1000</f>
        <v>0</v>
      </c>
      <c r="AV91" s="36">
        <f>'BR01'!$F23*AE91/1000</f>
        <v>0</v>
      </c>
      <c r="AW91" s="36">
        <f>'BR01'!$F23*AF91/1000</f>
        <v>0</v>
      </c>
      <c r="AX91" s="36">
        <f>'BR01'!$F23*AG91/1000</f>
        <v>0</v>
      </c>
      <c r="AY91" s="36">
        <f>'BR01'!$F23*AH91/1000</f>
        <v>0</v>
      </c>
      <c r="AZ91" s="36">
        <f>'BR01'!$F23*AI91/1000</f>
        <v>0</v>
      </c>
      <c r="BA91" s="36">
        <f>'BR01'!$F23*AJ91/1000</f>
        <v>0</v>
      </c>
      <c r="BB91" s="36">
        <f>'BR01'!$F23*AK91/1000</f>
        <v>0</v>
      </c>
      <c r="BC91" s="36">
        <f>'BR01'!$F23*AL91/1000</f>
        <v>0</v>
      </c>
    </row>
    <row r="92" spans="23:55" ht="14.25" customHeight="1">
      <c r="W92" s="23">
        <v>19</v>
      </c>
      <c r="X92" s="34">
        <f>IF($A24=0,0,VLOOKUP($A24,[0]!Matrix,X$72))</f>
        <v>0</v>
      </c>
      <c r="Y92" s="34">
        <f>IF($A24=0,0,VLOOKUP($A24,[0]!Matrix,Y$72))</f>
        <v>0</v>
      </c>
      <c r="Z92" s="34">
        <f>IF($A24=0,0,VLOOKUP($A24,[0]!Matrix,Z$72))</f>
        <v>0</v>
      </c>
      <c r="AA92" s="34">
        <f>IF($A24=0,0,VLOOKUP($A24,[0]!Matrix,AA$72))</f>
        <v>0</v>
      </c>
      <c r="AB92" s="34">
        <f>IF($A24=0,0,VLOOKUP($A24,[0]!Matrix,AB$72))</f>
        <v>0</v>
      </c>
      <c r="AC92" s="34">
        <f>IF($A24=0,0,VLOOKUP($A24,[0]!Matrix,AC$72))</f>
        <v>0</v>
      </c>
      <c r="AD92" s="34">
        <f>IF($A24=0,0,VLOOKUP($A24,[0]!Matrix,AD$72))</f>
        <v>0</v>
      </c>
      <c r="AE92" s="34">
        <f>IF($A24=0,0,VLOOKUP($A24,[0]!Matrix,AE$72))</f>
        <v>0</v>
      </c>
      <c r="AF92" s="34">
        <f>IF($A24=0,0,VLOOKUP($A24,[0]!Matrix,AF$72))</f>
        <v>0</v>
      </c>
      <c r="AG92" s="34">
        <f>IF($A24=0,0,VLOOKUP($A24,[0]!Matrix,AG$72))</f>
        <v>0</v>
      </c>
      <c r="AH92" s="34">
        <f>IF($A24=0,0,VLOOKUP($A24,[0]!Matrix,AH$72))</f>
        <v>0</v>
      </c>
      <c r="AI92" s="34">
        <f>IF($A24=0,0,VLOOKUP($A24,[0]!Matrix,AI$72))</f>
        <v>0</v>
      </c>
      <c r="AJ92" s="34">
        <f>IF($A24=0,0,VLOOKUP($A24,[0]!Matrix,AJ$72))</f>
        <v>0</v>
      </c>
      <c r="AK92" s="34">
        <f>IF($A24=0,0,VLOOKUP($A24,[0]!Matrix,AK$72))</f>
        <v>0</v>
      </c>
      <c r="AL92" s="34">
        <f>IF($A24=0,0,VLOOKUP($A24,[0]!Matrix,AL$72))</f>
        <v>746000</v>
      </c>
      <c r="AM92" s="24"/>
      <c r="AN92" s="36"/>
      <c r="AO92" s="36">
        <f>'BR01'!$F24*X92/1000</f>
        <v>0</v>
      </c>
      <c r="AP92" s="36">
        <f>'BR01'!$F24*Y92/1000</f>
        <v>0</v>
      </c>
      <c r="AQ92" s="36">
        <f>'BR01'!$F24*Z92/1000</f>
        <v>0</v>
      </c>
      <c r="AR92" s="36">
        <f>'BR01'!$F24*AA92/1000</f>
        <v>0</v>
      </c>
      <c r="AS92" s="36">
        <f>'BR01'!$F24*AB92/1000</f>
        <v>0</v>
      </c>
      <c r="AT92" s="36">
        <f>'BR01'!$F24*AC92/1000</f>
        <v>0</v>
      </c>
      <c r="AU92" s="36">
        <f>'BR01'!$F24*AD92/1000</f>
        <v>0</v>
      </c>
      <c r="AV92" s="36">
        <f>'BR01'!$F24*AE92/1000</f>
        <v>0</v>
      </c>
      <c r="AW92" s="36">
        <f>'BR01'!$F24*AF92/1000</f>
        <v>0</v>
      </c>
      <c r="AX92" s="36">
        <f>'BR01'!$F24*AG92/1000</f>
        <v>0</v>
      </c>
      <c r="AY92" s="36">
        <f>'BR01'!$F24*AH92/1000</f>
        <v>0</v>
      </c>
      <c r="AZ92" s="36">
        <f>'BR01'!$F24*AI92/1000</f>
        <v>0</v>
      </c>
      <c r="BA92" s="36">
        <f>'BR01'!$F24*AJ92/1000</f>
        <v>0</v>
      </c>
      <c r="BB92" s="36">
        <f>'BR01'!$F24*AK92/1000</f>
        <v>0</v>
      </c>
      <c r="BC92" s="36">
        <f>'BR01'!$F24*AL92/1000</f>
        <v>0</v>
      </c>
    </row>
    <row r="93" spans="23:55" ht="14.25" customHeight="1">
      <c r="W93" s="23">
        <v>20</v>
      </c>
      <c r="X93" s="34">
        <f>IF($A25=0,0,VLOOKUP($A25,[0]!Matrix,X$72))</f>
        <v>0</v>
      </c>
      <c r="Y93" s="34">
        <f>IF($A25=0,0,VLOOKUP($A25,[0]!Matrix,Y$72))</f>
        <v>0</v>
      </c>
      <c r="Z93" s="34">
        <f>IF($A25=0,0,VLOOKUP($A25,[0]!Matrix,Z$72))</f>
        <v>0</v>
      </c>
      <c r="AA93" s="34">
        <f>IF($A25=0,0,VLOOKUP($A25,[0]!Matrix,AA$72))</f>
        <v>0</v>
      </c>
      <c r="AB93" s="34">
        <f>IF($A25=0,0,VLOOKUP($A25,[0]!Matrix,AB$72))</f>
        <v>0</v>
      </c>
      <c r="AC93" s="34">
        <f>IF($A25=0,0,VLOOKUP($A25,[0]!Matrix,AC$72))</f>
        <v>0</v>
      </c>
      <c r="AD93" s="34">
        <f>IF($A25=0,0,VLOOKUP($A25,[0]!Matrix,AD$72))</f>
        <v>0</v>
      </c>
      <c r="AE93" s="34">
        <f>IF($A25=0,0,VLOOKUP($A25,[0]!Matrix,AE$72))</f>
        <v>0</v>
      </c>
      <c r="AF93" s="34">
        <f>IF($A25=0,0,VLOOKUP($A25,[0]!Matrix,AF$72))</f>
        <v>0</v>
      </c>
      <c r="AG93" s="34">
        <f>IF($A25=0,0,VLOOKUP($A25,[0]!Matrix,AG$72))</f>
        <v>0</v>
      </c>
      <c r="AH93" s="34">
        <f>IF($A25=0,0,VLOOKUP($A25,[0]!Matrix,AH$72))</f>
        <v>0</v>
      </c>
      <c r="AI93" s="34">
        <f>IF($A25=0,0,VLOOKUP($A25,[0]!Matrix,AI$72))</f>
        <v>0</v>
      </c>
      <c r="AJ93" s="34">
        <f>IF($A25=0,0,VLOOKUP($A25,[0]!Matrix,AJ$72))</f>
        <v>0</v>
      </c>
      <c r="AK93" s="34">
        <f>IF($A25=0,0,VLOOKUP($A25,[0]!Matrix,AK$72))</f>
        <v>0</v>
      </c>
      <c r="AL93" s="34">
        <f>IF($A25=0,0,VLOOKUP($A25,[0]!Matrix,AL$72))</f>
        <v>0</v>
      </c>
      <c r="AM93" s="24"/>
      <c r="AN93" s="36"/>
      <c r="AO93" s="36">
        <f>'BR01'!$F25*X93/1000</f>
        <v>0</v>
      </c>
      <c r="AP93" s="36">
        <f>'BR01'!$F25*Y93/1000</f>
        <v>0</v>
      </c>
      <c r="AQ93" s="36">
        <f>'BR01'!$F25*Z93/1000</f>
        <v>0</v>
      </c>
      <c r="AR93" s="36">
        <f>'BR01'!$F25*AA93/1000</f>
        <v>0</v>
      </c>
      <c r="AS93" s="36">
        <f>'BR01'!$F25*AB93/1000</f>
        <v>0</v>
      </c>
      <c r="AT93" s="36">
        <f>'BR01'!$F25*AC93/1000</f>
        <v>0</v>
      </c>
      <c r="AU93" s="36">
        <f>'BR01'!$F25*AD93/1000</f>
        <v>0</v>
      </c>
      <c r="AV93" s="36">
        <f>'BR01'!$F25*AE93/1000</f>
        <v>0</v>
      </c>
      <c r="AW93" s="36">
        <f>'BR01'!$F25*AF93/1000</f>
        <v>0</v>
      </c>
      <c r="AX93" s="36">
        <f>'BR01'!$F25*AG93/1000</f>
        <v>0</v>
      </c>
      <c r="AY93" s="36">
        <f>'BR01'!$F25*AH93/1000</f>
        <v>0</v>
      </c>
      <c r="AZ93" s="36">
        <f>'BR01'!$F25*AI93/1000</f>
        <v>0</v>
      </c>
      <c r="BA93" s="36">
        <f>'BR01'!$F25*AJ93/1000</f>
        <v>0</v>
      </c>
      <c r="BB93" s="36">
        <f>'BR01'!$F25*AK93/1000</f>
        <v>0</v>
      </c>
      <c r="BC93" s="36">
        <f>'BR01'!$F25*AL93/1000</f>
        <v>0</v>
      </c>
    </row>
    <row r="94" spans="23:55" ht="14.25" customHeight="1">
      <c r="W94" s="23">
        <v>21</v>
      </c>
      <c r="X94" s="34">
        <f>IF($A26=0,0,VLOOKUP($A26,[0]!Matrix,X$72))</f>
        <v>0</v>
      </c>
      <c r="Y94" s="34">
        <f>IF($A26=0,0,VLOOKUP($A26,[0]!Matrix,Y$72))</f>
        <v>0</v>
      </c>
      <c r="Z94" s="34">
        <f>IF($A26=0,0,VLOOKUP($A26,[0]!Matrix,Z$72))</f>
        <v>0</v>
      </c>
      <c r="AA94" s="34">
        <f>IF($A26=0,0,VLOOKUP($A26,[0]!Matrix,AA$72))</f>
        <v>0</v>
      </c>
      <c r="AB94" s="34">
        <f>IF($A26=0,0,VLOOKUP($A26,[0]!Matrix,AB$72))</f>
        <v>0</v>
      </c>
      <c r="AC94" s="34">
        <f>IF($A26=0,0,VLOOKUP($A26,[0]!Matrix,AC$72))</f>
        <v>0</v>
      </c>
      <c r="AD94" s="34">
        <f>IF($A26=0,0,VLOOKUP($A26,[0]!Matrix,AD$72))</f>
        <v>0</v>
      </c>
      <c r="AE94" s="34">
        <f>IF($A26=0,0,VLOOKUP($A26,[0]!Matrix,AE$72))</f>
        <v>0</v>
      </c>
      <c r="AF94" s="34">
        <f>IF($A26=0,0,VLOOKUP($A26,[0]!Matrix,AF$72))</f>
        <v>0</v>
      </c>
      <c r="AG94" s="34">
        <f>IF($A26=0,0,VLOOKUP($A26,[0]!Matrix,AG$72))</f>
        <v>0</v>
      </c>
      <c r="AH94" s="34">
        <f>IF($A26=0,0,VLOOKUP($A26,[0]!Matrix,AH$72))</f>
        <v>0</v>
      </c>
      <c r="AI94" s="34">
        <f>IF($A26=0,0,VLOOKUP($A26,[0]!Matrix,AI$72))</f>
        <v>0</v>
      </c>
      <c r="AJ94" s="34">
        <f>IF($A26=0,0,VLOOKUP($A26,[0]!Matrix,AJ$72))</f>
        <v>0</v>
      </c>
      <c r="AK94" s="34">
        <f>IF($A26=0,0,VLOOKUP($A26,[0]!Matrix,AK$72))</f>
        <v>0</v>
      </c>
      <c r="AL94" s="34">
        <f>IF($A26=0,0,VLOOKUP($A26,[0]!Matrix,AL$72))</f>
        <v>0</v>
      </c>
      <c r="AM94" s="24"/>
      <c r="AN94" s="36"/>
      <c r="AO94" s="36">
        <f>'BR01'!$F26*X94/1000</f>
        <v>0</v>
      </c>
      <c r="AP94" s="36">
        <f>'BR01'!$F26*Y94/1000</f>
        <v>0</v>
      </c>
      <c r="AQ94" s="36">
        <f>'BR01'!$F26*Z94/1000</f>
        <v>0</v>
      </c>
      <c r="AR94" s="36">
        <f>'BR01'!$F26*AA94/1000</f>
        <v>0</v>
      </c>
      <c r="AS94" s="36">
        <f>'BR01'!$F26*AB94/1000</f>
        <v>0</v>
      </c>
      <c r="AT94" s="36">
        <f>'BR01'!$F26*AC94/1000</f>
        <v>0</v>
      </c>
      <c r="AU94" s="36">
        <f>'BR01'!$F26*AD94/1000</f>
        <v>0</v>
      </c>
      <c r="AV94" s="36">
        <f>'BR01'!$F26*AE94/1000</f>
        <v>0</v>
      </c>
      <c r="AW94" s="36">
        <f>'BR01'!$F26*AF94/1000</f>
        <v>0</v>
      </c>
      <c r="AX94" s="36">
        <f>'BR01'!$F26*AG94/1000</f>
        <v>0</v>
      </c>
      <c r="AY94" s="36">
        <f>'BR01'!$F26*AH94/1000</f>
        <v>0</v>
      </c>
      <c r="AZ94" s="36">
        <f>'BR01'!$F26*AI94/1000</f>
        <v>0</v>
      </c>
      <c r="BA94" s="36">
        <f>'BR01'!$F26*AJ94/1000</f>
        <v>0</v>
      </c>
      <c r="BB94" s="36">
        <f>'BR01'!$F26*AK94/1000</f>
        <v>0</v>
      </c>
      <c r="BC94" s="36">
        <f>'BR01'!$F26*AL94/1000</f>
        <v>0</v>
      </c>
    </row>
    <row r="95" spans="23:55" ht="14.25" customHeight="1">
      <c r="W95" s="23">
        <v>22</v>
      </c>
      <c r="X95" s="34">
        <f>IF($A27=0,0,VLOOKUP($A27,[0]!Matrix,X$72))</f>
        <v>0</v>
      </c>
      <c r="Y95" s="34">
        <f>IF($A27=0,0,VLOOKUP($A27,[0]!Matrix,Y$72))</f>
        <v>0</v>
      </c>
      <c r="Z95" s="34">
        <f>IF($A27=0,0,VLOOKUP($A27,[0]!Matrix,Z$72))</f>
        <v>0</v>
      </c>
      <c r="AA95" s="34">
        <f>IF($A27=0,0,VLOOKUP($A27,[0]!Matrix,AA$72))</f>
        <v>0</v>
      </c>
      <c r="AB95" s="34">
        <f>IF($A27=0,0,VLOOKUP($A27,[0]!Matrix,AB$72))</f>
        <v>0</v>
      </c>
      <c r="AC95" s="34">
        <f>IF($A27=0,0,VLOOKUP($A27,[0]!Matrix,AC$72))</f>
        <v>0</v>
      </c>
      <c r="AD95" s="34">
        <f>IF($A27=0,0,VLOOKUP($A27,[0]!Matrix,AD$72))</f>
        <v>0</v>
      </c>
      <c r="AE95" s="34">
        <f>IF($A27=0,0,VLOOKUP($A27,[0]!Matrix,AE$72))</f>
        <v>0</v>
      </c>
      <c r="AF95" s="34">
        <f>IF($A27=0,0,VLOOKUP($A27,[0]!Matrix,AF$72))</f>
        <v>0</v>
      </c>
      <c r="AG95" s="34">
        <f>IF($A27=0,0,VLOOKUP($A27,[0]!Matrix,AG$72))</f>
        <v>0</v>
      </c>
      <c r="AH95" s="34">
        <f>IF($A27=0,0,VLOOKUP($A27,[0]!Matrix,AH$72))</f>
        <v>0</v>
      </c>
      <c r="AI95" s="34">
        <f>IF($A27=0,0,VLOOKUP($A27,[0]!Matrix,AI$72))</f>
        <v>0</v>
      </c>
      <c r="AJ95" s="34">
        <f>IF($A27=0,0,VLOOKUP($A27,[0]!Matrix,AJ$72))</f>
        <v>0</v>
      </c>
      <c r="AK95" s="34">
        <f>IF($A27=0,0,VLOOKUP($A27,[0]!Matrix,AK$72))</f>
        <v>0</v>
      </c>
      <c r="AL95" s="34">
        <f>IF($A27=0,0,VLOOKUP($A27,[0]!Matrix,AL$72))</f>
        <v>0</v>
      </c>
      <c r="AM95" s="24"/>
      <c r="AN95" s="36"/>
      <c r="AO95" s="36">
        <f>'BR01'!$F27*X95/1000</f>
        <v>0</v>
      </c>
      <c r="AP95" s="36">
        <f>'BR01'!$F27*Y95/1000</f>
        <v>0</v>
      </c>
      <c r="AQ95" s="36">
        <f>'BR01'!$F27*Z95/1000</f>
        <v>0</v>
      </c>
      <c r="AR95" s="36">
        <f>'BR01'!$F27*AA95/1000</f>
        <v>0</v>
      </c>
      <c r="AS95" s="36">
        <f>'BR01'!$F27*AB95/1000</f>
        <v>0</v>
      </c>
      <c r="AT95" s="36">
        <f>'BR01'!$F27*AC95/1000</f>
        <v>0</v>
      </c>
      <c r="AU95" s="36">
        <f>'BR01'!$F27*AD95/1000</f>
        <v>0</v>
      </c>
      <c r="AV95" s="36">
        <f>'BR01'!$F27*AE95/1000</f>
        <v>0</v>
      </c>
      <c r="AW95" s="36">
        <f>'BR01'!$F27*AF95/1000</f>
        <v>0</v>
      </c>
      <c r="AX95" s="36">
        <f>'BR01'!$F27*AG95/1000</f>
        <v>0</v>
      </c>
      <c r="AY95" s="36">
        <f>'BR01'!$F27*AH95/1000</f>
        <v>0</v>
      </c>
      <c r="AZ95" s="36">
        <f>'BR01'!$F27*AI95/1000</f>
        <v>0</v>
      </c>
      <c r="BA95" s="36">
        <f>'BR01'!$F27*AJ95/1000</f>
        <v>0</v>
      </c>
      <c r="BB95" s="36">
        <f>'BR01'!$F27*AK95/1000</f>
        <v>0</v>
      </c>
      <c r="BC95" s="36">
        <f>'BR01'!$F27*AL95/1000</f>
        <v>0</v>
      </c>
    </row>
    <row r="96" spans="23:55" ht="14.25" customHeight="1">
      <c r="W96" s="23">
        <v>23</v>
      </c>
      <c r="X96" s="34">
        <f>IF($A28=0,0,VLOOKUP($A28,[0]!Matrix,X$72))</f>
        <v>0</v>
      </c>
      <c r="Y96" s="34">
        <f>IF($A28=0,0,VLOOKUP($A28,[0]!Matrix,Y$72))</f>
        <v>0</v>
      </c>
      <c r="Z96" s="34">
        <f>IF($A28=0,0,VLOOKUP($A28,[0]!Matrix,Z$72))</f>
        <v>0</v>
      </c>
      <c r="AA96" s="34">
        <f>IF($A28=0,0,VLOOKUP($A28,[0]!Matrix,AA$72))</f>
        <v>0</v>
      </c>
      <c r="AB96" s="34">
        <f>IF($A28=0,0,VLOOKUP($A28,[0]!Matrix,AB$72))</f>
        <v>0</v>
      </c>
      <c r="AC96" s="34">
        <f>IF($A28=0,0,VLOOKUP($A28,[0]!Matrix,AC$72))</f>
        <v>0</v>
      </c>
      <c r="AD96" s="34">
        <f>IF($A28=0,0,VLOOKUP($A28,[0]!Matrix,AD$72))</f>
        <v>0</v>
      </c>
      <c r="AE96" s="34">
        <f>IF($A28=0,0,VLOOKUP($A28,[0]!Matrix,AE$72))</f>
        <v>0</v>
      </c>
      <c r="AF96" s="34">
        <f>IF($A28=0,0,VLOOKUP($A28,[0]!Matrix,AF$72))</f>
        <v>0</v>
      </c>
      <c r="AG96" s="34">
        <f>IF($A28=0,0,VLOOKUP($A28,[0]!Matrix,AG$72))</f>
        <v>0</v>
      </c>
      <c r="AH96" s="34">
        <f>IF($A28=0,0,VLOOKUP($A28,[0]!Matrix,AH$72))</f>
        <v>0</v>
      </c>
      <c r="AI96" s="34">
        <f>IF($A28=0,0,VLOOKUP($A28,[0]!Matrix,AI$72))</f>
        <v>0</v>
      </c>
      <c r="AJ96" s="34">
        <f>IF($A28=0,0,VLOOKUP($A28,[0]!Matrix,AJ$72))</f>
        <v>0</v>
      </c>
      <c r="AK96" s="34">
        <f>IF($A28=0,0,VLOOKUP($A28,[0]!Matrix,AK$72))</f>
        <v>0</v>
      </c>
      <c r="AL96" s="34">
        <f>IF($A28=0,0,VLOOKUP($A28,[0]!Matrix,AL$72))</f>
        <v>0</v>
      </c>
      <c r="AM96" s="24"/>
      <c r="AN96" s="36"/>
      <c r="AO96" s="36">
        <f>'BR01'!$F28*X96/1000</f>
        <v>0</v>
      </c>
      <c r="AP96" s="36">
        <f>'BR01'!$F28*Y96/1000</f>
        <v>0</v>
      </c>
      <c r="AQ96" s="36">
        <f>'BR01'!$F28*Z96/1000</f>
        <v>0</v>
      </c>
      <c r="AR96" s="36">
        <f>'BR01'!$F28*AA96/1000</f>
        <v>0</v>
      </c>
      <c r="AS96" s="36">
        <f>'BR01'!$F28*AB96/1000</f>
        <v>0</v>
      </c>
      <c r="AT96" s="36">
        <f>'BR01'!$F28*AC96/1000</f>
        <v>0</v>
      </c>
      <c r="AU96" s="36">
        <f>'BR01'!$F28*AD96/1000</f>
        <v>0</v>
      </c>
      <c r="AV96" s="36">
        <f>'BR01'!$F28*AE96/1000</f>
        <v>0</v>
      </c>
      <c r="AW96" s="36">
        <f>'BR01'!$F28*AF96/1000</f>
        <v>0</v>
      </c>
      <c r="AX96" s="36">
        <f>'BR01'!$F28*AG96/1000</f>
        <v>0</v>
      </c>
      <c r="AY96" s="36">
        <f>'BR01'!$F28*AH96/1000</f>
        <v>0</v>
      </c>
      <c r="AZ96" s="36">
        <f>'BR01'!$F28*AI96/1000</f>
        <v>0</v>
      </c>
      <c r="BA96" s="36">
        <f>'BR01'!$F28*AJ96/1000</f>
        <v>0</v>
      </c>
      <c r="BB96" s="36">
        <f>'BR01'!$F28*AK96/1000</f>
        <v>0</v>
      </c>
      <c r="BC96" s="36">
        <f>'BR01'!$F28*AL96/1000</f>
        <v>0</v>
      </c>
    </row>
    <row r="97" spans="23:55" ht="14.25" customHeight="1">
      <c r="W97" s="23">
        <v>24</v>
      </c>
      <c r="X97" s="34">
        <f>IF($A29=0,0,VLOOKUP($A29,[0]!Matrix,X$72))</f>
        <v>0</v>
      </c>
      <c r="Y97" s="34">
        <f>IF($A29=0,0,VLOOKUP($A29,[0]!Matrix,Y$72))</f>
        <v>0</v>
      </c>
      <c r="Z97" s="34">
        <f>IF($A29=0,0,VLOOKUP($A29,[0]!Matrix,Z$72))</f>
        <v>0</v>
      </c>
      <c r="AA97" s="34">
        <f>IF($A29=0,0,VLOOKUP($A29,[0]!Matrix,AA$72))</f>
        <v>0</v>
      </c>
      <c r="AB97" s="34">
        <f>IF($A29=0,0,VLOOKUP($A29,[0]!Matrix,AB$72))</f>
        <v>0</v>
      </c>
      <c r="AC97" s="34">
        <f>IF($A29=0,0,VLOOKUP($A29,[0]!Matrix,AC$72))</f>
        <v>0</v>
      </c>
      <c r="AD97" s="34">
        <f>IF($A29=0,0,VLOOKUP($A29,[0]!Matrix,AD$72))</f>
        <v>0</v>
      </c>
      <c r="AE97" s="34">
        <f>IF($A29=0,0,VLOOKUP($A29,[0]!Matrix,AE$72))</f>
        <v>0</v>
      </c>
      <c r="AF97" s="34">
        <f>IF($A29=0,0,VLOOKUP($A29,[0]!Matrix,AF$72))</f>
        <v>0</v>
      </c>
      <c r="AG97" s="34">
        <f>IF($A29=0,0,VLOOKUP($A29,[0]!Matrix,AG$72))</f>
        <v>0</v>
      </c>
      <c r="AH97" s="34">
        <f>IF($A29=0,0,VLOOKUP($A29,[0]!Matrix,AH$72))</f>
        <v>0</v>
      </c>
      <c r="AI97" s="34">
        <f>IF($A29=0,0,VLOOKUP($A29,[0]!Matrix,AI$72))</f>
        <v>0</v>
      </c>
      <c r="AJ97" s="34">
        <f>IF($A29=0,0,VLOOKUP($A29,[0]!Matrix,AJ$72))</f>
        <v>0</v>
      </c>
      <c r="AK97" s="34">
        <f>IF($A29=0,0,VLOOKUP($A29,[0]!Matrix,AK$72))</f>
        <v>0</v>
      </c>
      <c r="AL97" s="34">
        <f>IF($A29=0,0,VLOOKUP($A29,[0]!Matrix,AL$72))</f>
        <v>0</v>
      </c>
      <c r="AM97" s="24"/>
      <c r="AN97" s="36"/>
      <c r="AO97" s="36">
        <f>'BR01'!$F29*X97/1000</f>
        <v>0</v>
      </c>
      <c r="AP97" s="36">
        <f>'BR01'!$F29*Y97/1000</f>
        <v>0</v>
      </c>
      <c r="AQ97" s="36">
        <f>'BR01'!$F29*Z97/1000</f>
        <v>0</v>
      </c>
      <c r="AR97" s="36">
        <f>'BR01'!$F29*AA97/1000</f>
        <v>0</v>
      </c>
      <c r="AS97" s="36">
        <f>'BR01'!$F29*AB97/1000</f>
        <v>0</v>
      </c>
      <c r="AT97" s="36">
        <f>'BR01'!$F29*AC97/1000</f>
        <v>0</v>
      </c>
      <c r="AU97" s="36">
        <f>'BR01'!$F29*AD97/1000</f>
        <v>0</v>
      </c>
      <c r="AV97" s="36">
        <f>'BR01'!$F29*AE97/1000</f>
        <v>0</v>
      </c>
      <c r="AW97" s="36">
        <f>'BR01'!$F29*AF97/1000</f>
        <v>0</v>
      </c>
      <c r="AX97" s="36">
        <f>'BR01'!$F29*AG97/1000</f>
        <v>0</v>
      </c>
      <c r="AY97" s="36">
        <f>'BR01'!$F29*AH97/1000</f>
        <v>0</v>
      </c>
      <c r="AZ97" s="36">
        <f>'BR01'!$F29*AI97/1000</f>
        <v>0</v>
      </c>
      <c r="BA97" s="36">
        <f>'BR01'!$F29*AJ97/1000</f>
        <v>0</v>
      </c>
      <c r="BB97" s="36">
        <f>'BR01'!$F29*AK97/1000</f>
        <v>0</v>
      </c>
      <c r="BC97" s="36">
        <f>'BR01'!$F29*AL97/1000</f>
        <v>0</v>
      </c>
    </row>
    <row r="98" spans="23:55" ht="14.25" customHeight="1">
      <c r="W98" s="23">
        <v>25</v>
      </c>
      <c r="X98" s="34">
        <f>IF($A30=0,0,VLOOKUP($A30,[0]!Matrix,X$72))</f>
        <v>0</v>
      </c>
      <c r="Y98" s="34">
        <f>IF($A30=0,0,VLOOKUP($A30,[0]!Matrix,Y$72))</f>
        <v>0</v>
      </c>
      <c r="Z98" s="34">
        <f>IF($A30=0,0,VLOOKUP($A30,[0]!Matrix,Z$72))</f>
        <v>0</v>
      </c>
      <c r="AA98" s="34">
        <f>IF($A30=0,0,VLOOKUP($A30,[0]!Matrix,AA$72))</f>
        <v>0</v>
      </c>
      <c r="AB98" s="34">
        <f>IF($A30=0,0,VLOOKUP($A30,[0]!Matrix,AB$72))</f>
        <v>0</v>
      </c>
      <c r="AC98" s="34">
        <f>IF($A30=0,0,VLOOKUP($A30,[0]!Matrix,AC$72))</f>
        <v>0</v>
      </c>
      <c r="AD98" s="34">
        <f>IF($A30=0,0,VLOOKUP($A30,[0]!Matrix,AD$72))</f>
        <v>0</v>
      </c>
      <c r="AE98" s="34">
        <f>IF($A30=0,0,VLOOKUP($A30,[0]!Matrix,AE$72))</f>
        <v>0</v>
      </c>
      <c r="AF98" s="34">
        <f>IF($A30=0,0,VLOOKUP($A30,[0]!Matrix,AF$72))</f>
        <v>0</v>
      </c>
      <c r="AG98" s="34">
        <f>IF($A30=0,0,VLOOKUP($A30,[0]!Matrix,AG$72))</f>
        <v>0</v>
      </c>
      <c r="AH98" s="34">
        <f>IF($A30=0,0,VLOOKUP($A30,[0]!Matrix,AH$72))</f>
        <v>0</v>
      </c>
      <c r="AI98" s="34">
        <f>IF($A30=0,0,VLOOKUP($A30,[0]!Matrix,AI$72))</f>
        <v>0</v>
      </c>
      <c r="AJ98" s="34">
        <f>IF($A30=0,0,VLOOKUP($A30,[0]!Matrix,AJ$72))</f>
        <v>0</v>
      </c>
      <c r="AK98" s="34">
        <f>IF($A30=0,0,VLOOKUP($A30,[0]!Matrix,AK$72))</f>
        <v>0</v>
      </c>
      <c r="AL98" s="34">
        <f>IF($A30=0,0,VLOOKUP($A30,[0]!Matrix,AL$72))</f>
        <v>0</v>
      </c>
      <c r="AM98" s="24"/>
      <c r="AN98" s="36"/>
      <c r="AO98" s="36">
        <f>'BR01'!$F30*X98/1000</f>
        <v>0</v>
      </c>
      <c r="AP98" s="36">
        <f>'BR01'!$F30*Y98/1000</f>
        <v>0</v>
      </c>
      <c r="AQ98" s="36">
        <f>'BR01'!$F30*Z98/1000</f>
        <v>0</v>
      </c>
      <c r="AR98" s="36">
        <f>'BR01'!$F30*AA98/1000</f>
        <v>0</v>
      </c>
      <c r="AS98" s="36">
        <f>'BR01'!$F30*AB98/1000</f>
        <v>0</v>
      </c>
      <c r="AT98" s="36">
        <f>'BR01'!$F30*AC98/1000</f>
        <v>0</v>
      </c>
      <c r="AU98" s="36">
        <f>'BR01'!$F30*AD98/1000</f>
        <v>0</v>
      </c>
      <c r="AV98" s="36">
        <f>'BR01'!$F30*AE98/1000</f>
        <v>0</v>
      </c>
      <c r="AW98" s="36">
        <f>'BR01'!$F30*AF98/1000</f>
        <v>0</v>
      </c>
      <c r="AX98" s="36">
        <f>'BR01'!$F30*AG98/1000</f>
        <v>0</v>
      </c>
      <c r="AY98" s="36">
        <f>'BR01'!$F30*AH98/1000</f>
        <v>0</v>
      </c>
      <c r="AZ98" s="36">
        <f>'BR01'!$F30*AI98/1000</f>
        <v>0</v>
      </c>
      <c r="BA98" s="36">
        <f>'BR01'!$F30*AJ98/1000</f>
        <v>0</v>
      </c>
      <c r="BB98" s="36">
        <f>'BR01'!$F30*AK98/1000</f>
        <v>0</v>
      </c>
      <c r="BC98" s="36">
        <f>'BR01'!$F30*AL98/1000</f>
        <v>0</v>
      </c>
    </row>
    <row r="99" spans="23:55" ht="14.25" customHeight="1">
      <c r="W99" s="23">
        <v>26</v>
      </c>
      <c r="X99" s="34">
        <f>IF($A31=0,0,VLOOKUP($A31,[0]!Matrix,X$72))</f>
        <v>0</v>
      </c>
      <c r="Y99" s="34">
        <f>IF($A31=0,0,VLOOKUP($A31,[0]!Matrix,Y$72))</f>
        <v>0</v>
      </c>
      <c r="Z99" s="34">
        <f>IF($A31=0,0,VLOOKUP($A31,[0]!Matrix,Z$72))</f>
        <v>0</v>
      </c>
      <c r="AA99" s="34">
        <f>IF($A31=0,0,VLOOKUP($A31,[0]!Matrix,AA$72))</f>
        <v>0</v>
      </c>
      <c r="AB99" s="34">
        <f>IF($A31=0,0,VLOOKUP($A31,[0]!Matrix,AB$72))</f>
        <v>0</v>
      </c>
      <c r="AC99" s="34">
        <f>IF($A31=0,0,VLOOKUP($A31,[0]!Matrix,AC$72))</f>
        <v>0</v>
      </c>
      <c r="AD99" s="34">
        <f>IF($A31=0,0,VLOOKUP($A31,[0]!Matrix,AD$72))</f>
        <v>0</v>
      </c>
      <c r="AE99" s="34">
        <f>IF($A31=0,0,VLOOKUP($A31,[0]!Matrix,AE$72))</f>
        <v>0</v>
      </c>
      <c r="AF99" s="34">
        <f>IF($A31=0,0,VLOOKUP($A31,[0]!Matrix,AF$72))</f>
        <v>0</v>
      </c>
      <c r="AG99" s="34">
        <f>IF($A31=0,0,VLOOKUP($A31,[0]!Matrix,AG$72))</f>
        <v>0</v>
      </c>
      <c r="AH99" s="34">
        <f>IF($A31=0,0,VLOOKUP($A31,[0]!Matrix,AH$72))</f>
        <v>0</v>
      </c>
      <c r="AI99" s="34">
        <f>IF($A31=0,0,VLOOKUP($A31,[0]!Matrix,AI$72))</f>
        <v>0</v>
      </c>
      <c r="AJ99" s="34">
        <f>IF($A31=0,0,VLOOKUP($A31,[0]!Matrix,AJ$72))</f>
        <v>0</v>
      </c>
      <c r="AK99" s="34">
        <f>IF($A31=0,0,VLOOKUP($A31,[0]!Matrix,AK$72))</f>
        <v>0</v>
      </c>
      <c r="AL99" s="34">
        <f>IF($A31=0,0,VLOOKUP($A31,[0]!Matrix,AL$72))</f>
        <v>0</v>
      </c>
      <c r="AM99" s="24"/>
      <c r="AN99" s="36"/>
      <c r="AO99" s="36">
        <f>'BR01'!$F31*X99/1000</f>
        <v>0</v>
      </c>
      <c r="AP99" s="36">
        <f>'BR01'!$F31*Y99/1000</f>
        <v>0</v>
      </c>
      <c r="AQ99" s="36">
        <f>'BR01'!$F31*Z99/1000</f>
        <v>0</v>
      </c>
      <c r="AR99" s="36">
        <f>'BR01'!$F31*AA99/1000</f>
        <v>0</v>
      </c>
      <c r="AS99" s="36">
        <f>'BR01'!$F31*AB99/1000</f>
        <v>0</v>
      </c>
      <c r="AT99" s="36">
        <f>'BR01'!$F31*AC99/1000</f>
        <v>0</v>
      </c>
      <c r="AU99" s="36">
        <f>'BR01'!$F31*AD99/1000</f>
        <v>0</v>
      </c>
      <c r="AV99" s="36">
        <f>'BR01'!$F31*AE99/1000</f>
        <v>0</v>
      </c>
      <c r="AW99" s="36">
        <f>'BR01'!$F31*AF99/1000</f>
        <v>0</v>
      </c>
      <c r="AX99" s="36">
        <f>'BR01'!$F31*AG99/1000</f>
        <v>0</v>
      </c>
      <c r="AY99" s="36">
        <f>'BR01'!$F31*AH99/1000</f>
        <v>0</v>
      </c>
      <c r="AZ99" s="36">
        <f>'BR01'!$F31*AI99/1000</f>
        <v>0</v>
      </c>
      <c r="BA99" s="36">
        <f>'BR01'!$F31*AJ99/1000</f>
        <v>0</v>
      </c>
      <c r="BB99" s="36">
        <f>'BR01'!$F31*AK99/1000</f>
        <v>0</v>
      </c>
      <c r="BC99" s="36">
        <f>'BR01'!$F31*AL99/1000</f>
        <v>0</v>
      </c>
    </row>
    <row r="100" spans="23:55" ht="14.25" customHeight="1">
      <c r="W100" s="23">
        <v>27</v>
      </c>
      <c r="X100" s="34">
        <f>IF($A32=0,0,VLOOKUP($A32,[0]!Matrix,X$72))</f>
        <v>0</v>
      </c>
      <c r="Y100" s="34">
        <f>IF($A32=0,0,VLOOKUP($A32,[0]!Matrix,Y$72))</f>
        <v>0</v>
      </c>
      <c r="Z100" s="34">
        <f>IF($A32=0,0,VLOOKUP($A32,[0]!Matrix,Z$72))</f>
        <v>0</v>
      </c>
      <c r="AA100" s="34">
        <f>IF($A32=0,0,VLOOKUP($A32,[0]!Matrix,AA$72))</f>
        <v>0</v>
      </c>
      <c r="AB100" s="34">
        <f>IF($A32=0,0,VLOOKUP($A32,[0]!Matrix,AB$72))</f>
        <v>0</v>
      </c>
      <c r="AC100" s="34">
        <f>IF($A32=0,0,VLOOKUP($A32,[0]!Matrix,AC$72))</f>
        <v>0</v>
      </c>
      <c r="AD100" s="34">
        <f>IF($A32=0,0,VLOOKUP($A32,[0]!Matrix,AD$72))</f>
        <v>0</v>
      </c>
      <c r="AE100" s="34">
        <f>IF($A32=0,0,VLOOKUP($A32,[0]!Matrix,AE$72))</f>
        <v>0</v>
      </c>
      <c r="AF100" s="34">
        <f>IF($A32=0,0,VLOOKUP($A32,[0]!Matrix,AF$72))</f>
        <v>0</v>
      </c>
      <c r="AG100" s="34">
        <f>IF($A32=0,0,VLOOKUP($A32,[0]!Matrix,AG$72))</f>
        <v>0</v>
      </c>
      <c r="AH100" s="34">
        <f>IF($A32=0,0,VLOOKUP($A32,[0]!Matrix,AH$72))</f>
        <v>0</v>
      </c>
      <c r="AI100" s="34">
        <f>IF($A32=0,0,VLOOKUP($A32,[0]!Matrix,AI$72))</f>
        <v>0</v>
      </c>
      <c r="AJ100" s="34">
        <f>IF($A32=0,0,VLOOKUP($A32,[0]!Matrix,AJ$72))</f>
        <v>0</v>
      </c>
      <c r="AK100" s="34">
        <f>IF($A32=0,0,VLOOKUP($A32,[0]!Matrix,AK$72))</f>
        <v>0</v>
      </c>
      <c r="AL100" s="34">
        <f>IF($A32=0,0,VLOOKUP($A32,[0]!Matrix,AL$72))</f>
        <v>0</v>
      </c>
      <c r="AM100" s="24"/>
      <c r="AN100" s="36"/>
      <c r="AO100" s="36">
        <f>'BR01'!$F32*X100/1000</f>
        <v>0</v>
      </c>
      <c r="AP100" s="36">
        <f>'BR01'!$F32*Y100/1000</f>
        <v>0</v>
      </c>
      <c r="AQ100" s="36">
        <f>'BR01'!$F32*Z100/1000</f>
        <v>0</v>
      </c>
      <c r="AR100" s="36">
        <f>'BR01'!$F32*AA100/1000</f>
        <v>0</v>
      </c>
      <c r="AS100" s="36">
        <f>'BR01'!$F32*AB100/1000</f>
        <v>0</v>
      </c>
      <c r="AT100" s="36">
        <f>'BR01'!$F32*AC100/1000</f>
        <v>0</v>
      </c>
      <c r="AU100" s="36">
        <f>'BR01'!$F32*AD100/1000</f>
        <v>0</v>
      </c>
      <c r="AV100" s="36">
        <f>'BR01'!$F32*AE100/1000</f>
        <v>0</v>
      </c>
      <c r="AW100" s="36">
        <f>'BR01'!$F32*AF100/1000</f>
        <v>0</v>
      </c>
      <c r="AX100" s="36">
        <f>'BR01'!$F32*AG100/1000</f>
        <v>0</v>
      </c>
      <c r="AY100" s="36">
        <f>'BR01'!$F32*AH100/1000</f>
        <v>0</v>
      </c>
      <c r="AZ100" s="36">
        <f>'BR01'!$F32*AI100/1000</f>
        <v>0</v>
      </c>
      <c r="BA100" s="36">
        <f>'BR01'!$F32*AJ100/1000</f>
        <v>0</v>
      </c>
      <c r="BB100" s="36">
        <f>'BR01'!$F32*AK100/1000</f>
        <v>0</v>
      </c>
      <c r="BC100" s="36">
        <f>'BR01'!$F32*AL100/1000</f>
        <v>0</v>
      </c>
    </row>
    <row r="101" spans="23:55" ht="14.25" customHeight="1">
      <c r="W101" s="23">
        <v>28</v>
      </c>
      <c r="X101" s="34">
        <f>IF($A33=0,0,VLOOKUP($A33,[0]!Matrix,X$72))</f>
        <v>0</v>
      </c>
      <c r="Y101" s="34">
        <f>IF($A33=0,0,VLOOKUP($A33,[0]!Matrix,Y$72))</f>
        <v>0</v>
      </c>
      <c r="Z101" s="34">
        <f>IF($A33=0,0,VLOOKUP($A33,[0]!Matrix,Z$72))</f>
        <v>0</v>
      </c>
      <c r="AA101" s="34">
        <f>IF($A33=0,0,VLOOKUP($A33,[0]!Matrix,AA$72))</f>
        <v>0</v>
      </c>
      <c r="AB101" s="34">
        <f>IF($A33=0,0,VLOOKUP($A33,[0]!Matrix,AB$72))</f>
        <v>0</v>
      </c>
      <c r="AC101" s="34">
        <f>IF($A33=0,0,VLOOKUP($A33,[0]!Matrix,AC$72))</f>
        <v>0</v>
      </c>
      <c r="AD101" s="34">
        <f>IF($A33=0,0,VLOOKUP($A33,[0]!Matrix,AD$72))</f>
        <v>0</v>
      </c>
      <c r="AE101" s="34">
        <f>IF($A33=0,0,VLOOKUP($A33,[0]!Matrix,AE$72))</f>
        <v>0</v>
      </c>
      <c r="AF101" s="34">
        <f>IF($A33=0,0,VLOOKUP($A33,[0]!Matrix,AF$72))</f>
        <v>0</v>
      </c>
      <c r="AG101" s="34">
        <f>IF($A33=0,0,VLOOKUP($A33,[0]!Matrix,AG$72))</f>
        <v>0</v>
      </c>
      <c r="AH101" s="34">
        <f>IF($A33=0,0,VLOOKUP($A33,[0]!Matrix,AH$72))</f>
        <v>0</v>
      </c>
      <c r="AI101" s="34">
        <f>IF($A33=0,0,VLOOKUP($A33,[0]!Matrix,AI$72))</f>
        <v>0</v>
      </c>
      <c r="AJ101" s="34">
        <f>IF($A33=0,0,VLOOKUP($A33,[0]!Matrix,AJ$72))</f>
        <v>0</v>
      </c>
      <c r="AK101" s="34">
        <f>IF($A33=0,0,VLOOKUP($A33,[0]!Matrix,AK$72))</f>
        <v>0</v>
      </c>
      <c r="AL101" s="34">
        <f>IF($A33=0,0,VLOOKUP($A33,[0]!Matrix,AL$72))</f>
        <v>0</v>
      </c>
      <c r="AM101" s="24"/>
      <c r="AN101" s="36"/>
      <c r="AO101" s="36">
        <f>'BR01'!$F33*X101/1000</f>
        <v>0</v>
      </c>
      <c r="AP101" s="36">
        <f>'BR01'!$F33*Y101/1000</f>
        <v>0</v>
      </c>
      <c r="AQ101" s="36">
        <f>'BR01'!$F33*Z101/1000</f>
        <v>0</v>
      </c>
      <c r="AR101" s="36">
        <f>'BR01'!$F33*AA101/1000</f>
        <v>0</v>
      </c>
      <c r="AS101" s="36">
        <f>'BR01'!$F33*AB101/1000</f>
        <v>0</v>
      </c>
      <c r="AT101" s="36">
        <f>'BR01'!$F33*AC101/1000</f>
        <v>0</v>
      </c>
      <c r="AU101" s="36">
        <f>'BR01'!$F33*AD101/1000</f>
        <v>0</v>
      </c>
      <c r="AV101" s="36">
        <f>'BR01'!$F33*AE101/1000</f>
        <v>0</v>
      </c>
      <c r="AW101" s="36">
        <f>'BR01'!$F33*AF101/1000</f>
        <v>0</v>
      </c>
      <c r="AX101" s="36">
        <f>'BR01'!$F33*AG101/1000</f>
        <v>0</v>
      </c>
      <c r="AY101" s="36">
        <f>'BR01'!$F33*AH101/1000</f>
        <v>0</v>
      </c>
      <c r="AZ101" s="36">
        <f>'BR01'!$F33*AI101/1000</f>
        <v>0</v>
      </c>
      <c r="BA101" s="36">
        <f>'BR01'!$F33*AJ101/1000</f>
        <v>0</v>
      </c>
      <c r="BB101" s="36">
        <f>'BR01'!$F33*AK101/1000</f>
        <v>0</v>
      </c>
      <c r="BC101" s="36">
        <f>'BR01'!$F33*AL101/1000</f>
        <v>0</v>
      </c>
    </row>
    <row r="102" spans="23:55" ht="14.25" customHeight="1">
      <c r="W102" s="23">
        <v>29</v>
      </c>
      <c r="X102" s="34">
        <f>IF($A34=0,0,VLOOKUP($A34,[0]!Matrix,X$72))</f>
        <v>0</v>
      </c>
      <c r="Y102" s="34">
        <f>IF($A34=0,0,VLOOKUP($A34,[0]!Matrix,Y$72))</f>
        <v>0</v>
      </c>
      <c r="Z102" s="34">
        <f>IF($A34=0,0,VLOOKUP($A34,[0]!Matrix,Z$72))</f>
        <v>0</v>
      </c>
      <c r="AA102" s="34">
        <f>IF($A34=0,0,VLOOKUP($A34,[0]!Matrix,AA$72))</f>
        <v>0</v>
      </c>
      <c r="AB102" s="34">
        <f>IF($A34=0,0,VLOOKUP($A34,[0]!Matrix,AB$72))</f>
        <v>0</v>
      </c>
      <c r="AC102" s="34">
        <f>IF($A34=0,0,VLOOKUP($A34,[0]!Matrix,AC$72))</f>
        <v>0</v>
      </c>
      <c r="AD102" s="34">
        <f>IF($A34=0,0,VLOOKUP($A34,[0]!Matrix,AD$72))</f>
        <v>0</v>
      </c>
      <c r="AE102" s="34">
        <f>IF($A34=0,0,VLOOKUP($A34,[0]!Matrix,AE$72))</f>
        <v>0</v>
      </c>
      <c r="AF102" s="34">
        <f>IF($A34=0,0,VLOOKUP($A34,[0]!Matrix,AF$72))</f>
        <v>0</v>
      </c>
      <c r="AG102" s="34">
        <f>IF($A34=0,0,VLOOKUP($A34,[0]!Matrix,AG$72))</f>
        <v>0</v>
      </c>
      <c r="AH102" s="34">
        <f>IF($A34=0,0,VLOOKUP($A34,[0]!Matrix,AH$72))</f>
        <v>0</v>
      </c>
      <c r="AI102" s="34">
        <f>IF($A34=0,0,VLOOKUP($A34,[0]!Matrix,AI$72))</f>
        <v>0</v>
      </c>
      <c r="AJ102" s="34">
        <f>IF($A34=0,0,VLOOKUP($A34,[0]!Matrix,AJ$72))</f>
        <v>0</v>
      </c>
      <c r="AK102" s="34">
        <f>IF($A34=0,0,VLOOKUP($A34,[0]!Matrix,AK$72))</f>
        <v>0</v>
      </c>
      <c r="AL102" s="34">
        <f>IF($A34=0,0,VLOOKUP($A34,[0]!Matrix,AL$72))</f>
        <v>0</v>
      </c>
      <c r="AM102" s="24"/>
      <c r="AN102" s="36"/>
      <c r="AO102" s="36">
        <f>'BR01'!$F34*X102/1000</f>
        <v>0</v>
      </c>
      <c r="AP102" s="36">
        <f>'BR01'!$F34*Y102/1000</f>
        <v>0</v>
      </c>
      <c r="AQ102" s="36">
        <f>'BR01'!$F34*Z102/1000</f>
        <v>0</v>
      </c>
      <c r="AR102" s="36">
        <f>'BR01'!$F34*AA102/1000</f>
        <v>0</v>
      </c>
      <c r="AS102" s="36">
        <f>'BR01'!$F34*AB102/1000</f>
        <v>0</v>
      </c>
      <c r="AT102" s="36">
        <f>'BR01'!$F34*AC102/1000</f>
        <v>0</v>
      </c>
      <c r="AU102" s="36">
        <f>'BR01'!$F34*AD102/1000</f>
        <v>0</v>
      </c>
      <c r="AV102" s="36">
        <f>'BR01'!$F34*AE102/1000</f>
        <v>0</v>
      </c>
      <c r="AW102" s="36">
        <f>'BR01'!$F34*AF102/1000</f>
        <v>0</v>
      </c>
      <c r="AX102" s="36">
        <f>'BR01'!$F34*AG102/1000</f>
        <v>0</v>
      </c>
      <c r="AY102" s="36">
        <f>'BR01'!$F34*AH102/1000</f>
        <v>0</v>
      </c>
      <c r="AZ102" s="36">
        <f>'BR01'!$F34*AI102/1000</f>
        <v>0</v>
      </c>
      <c r="BA102" s="36">
        <f>'BR01'!$F34*AJ102/1000</f>
        <v>0</v>
      </c>
      <c r="BB102" s="36">
        <f>'BR01'!$F34*AK102/1000</f>
        <v>0</v>
      </c>
      <c r="BC102" s="36">
        <f>'BR01'!$F34*AL102/1000</f>
        <v>0</v>
      </c>
    </row>
    <row r="103" spans="23:55" ht="14.25" customHeight="1">
      <c r="W103" s="23">
        <v>30</v>
      </c>
      <c r="X103" s="34">
        <f>IF($A35=0,0,VLOOKUP($A35,[0]!Matrix,X$72))</f>
        <v>0</v>
      </c>
      <c r="Y103" s="34">
        <f>IF($A35=0,0,VLOOKUP($A35,[0]!Matrix,Y$72))</f>
        <v>0</v>
      </c>
      <c r="Z103" s="34">
        <f>IF($A35=0,0,VLOOKUP($A35,[0]!Matrix,Z$72))</f>
        <v>0</v>
      </c>
      <c r="AA103" s="34">
        <f>IF($A35=0,0,VLOOKUP($A35,[0]!Matrix,AA$72))</f>
        <v>0</v>
      </c>
      <c r="AB103" s="34">
        <f>IF($A35=0,0,VLOOKUP($A35,[0]!Matrix,AB$72))</f>
        <v>0</v>
      </c>
      <c r="AC103" s="34">
        <f>IF($A35=0,0,VLOOKUP($A35,[0]!Matrix,AC$72))</f>
        <v>0</v>
      </c>
      <c r="AD103" s="34">
        <f>IF($A35=0,0,VLOOKUP($A35,[0]!Matrix,AD$72))</f>
        <v>0</v>
      </c>
      <c r="AE103" s="34">
        <f>IF($A35=0,0,VLOOKUP($A35,[0]!Matrix,AE$72))</f>
        <v>0</v>
      </c>
      <c r="AF103" s="34">
        <f>IF($A35=0,0,VLOOKUP($A35,[0]!Matrix,AF$72))</f>
        <v>0</v>
      </c>
      <c r="AG103" s="34">
        <f>IF($A35=0,0,VLOOKUP($A35,[0]!Matrix,AG$72))</f>
        <v>0</v>
      </c>
      <c r="AH103" s="34">
        <f>IF($A35=0,0,VLOOKUP($A35,[0]!Matrix,AH$72))</f>
        <v>0</v>
      </c>
      <c r="AI103" s="34">
        <f>IF($A35=0,0,VLOOKUP($A35,[0]!Matrix,AI$72))</f>
        <v>0</v>
      </c>
      <c r="AJ103" s="34">
        <f>IF($A35=0,0,VLOOKUP($A35,[0]!Matrix,AJ$72))</f>
        <v>0</v>
      </c>
      <c r="AK103" s="34">
        <f>IF($A35=0,0,VLOOKUP($A35,[0]!Matrix,AK$72))</f>
        <v>0</v>
      </c>
      <c r="AL103" s="34">
        <f>IF($A35=0,0,VLOOKUP($A35,[0]!Matrix,AL$72))</f>
        <v>0</v>
      </c>
      <c r="AM103" s="24"/>
      <c r="AN103" s="36"/>
      <c r="AO103" s="36">
        <f>'BR01'!$F35*X103/1000</f>
        <v>0</v>
      </c>
      <c r="AP103" s="36">
        <f>'BR01'!$F35*Y103/1000</f>
        <v>0</v>
      </c>
      <c r="AQ103" s="36">
        <f>'BR01'!$F35*Z103/1000</f>
        <v>0</v>
      </c>
      <c r="AR103" s="36">
        <f>'BR01'!$F35*AA103/1000</f>
        <v>0</v>
      </c>
      <c r="AS103" s="36">
        <f>'BR01'!$F35*AB103/1000</f>
        <v>0</v>
      </c>
      <c r="AT103" s="36">
        <f>'BR01'!$F35*AC103/1000</f>
        <v>0</v>
      </c>
      <c r="AU103" s="36">
        <f>'BR01'!$F35*AD103/1000</f>
        <v>0</v>
      </c>
      <c r="AV103" s="36">
        <f>'BR01'!$F35*AE103/1000</f>
        <v>0</v>
      </c>
      <c r="AW103" s="36">
        <f>'BR01'!$F35*AF103/1000</f>
        <v>0</v>
      </c>
      <c r="AX103" s="36">
        <f>'BR01'!$F35*AG103/1000</f>
        <v>0</v>
      </c>
      <c r="AY103" s="36">
        <f>'BR01'!$F35*AH103/1000</f>
        <v>0</v>
      </c>
      <c r="AZ103" s="36">
        <f>'BR01'!$F35*AI103/1000</f>
        <v>0</v>
      </c>
      <c r="BA103" s="36">
        <f>'BR01'!$F35*AJ103/1000</f>
        <v>0</v>
      </c>
      <c r="BB103" s="36">
        <f>'BR01'!$F35*AK103/1000</f>
        <v>0</v>
      </c>
      <c r="BC103" s="36">
        <f>'BR01'!$F35*AL103/1000</f>
        <v>0</v>
      </c>
    </row>
  </sheetData>
  <sortState xmlns:xlrd2="http://schemas.microsoft.com/office/spreadsheetml/2017/richdata2" ref="A6:F35">
    <sortCondition ref="A6"/>
  </sortState>
  <phoneticPr fontId="5" type="noConversion"/>
  <printOptions horizontalCentered="1" verticalCentered="1"/>
  <pageMargins left="0.7" right="0.7" top="0.75" bottom="0.75" header="0.3" footer="0.3"/>
  <pageSetup paperSize="9" scale="10" orientation="landscape"/>
  <extLst>
    <ext xmlns:mx="http://schemas.microsoft.com/office/mac/excel/2008/main" uri="{64002731-A6B0-56B0-2670-7721B7C09600}">
      <mx:PLV Mode="1" OnePage="1"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078A5-3C8F-EA48-80F3-B1A9F269E14F}">
  <sheetPr>
    <pageSetUpPr fitToPage="1"/>
  </sheetPr>
  <dimension ref="A1:FQ103"/>
  <sheetViews>
    <sheetView showGridLines="0" showRuler="0" zoomScale="121" zoomScaleNormal="121" zoomScaleSheetLayoutView="100" zoomScalePageLayoutView="110" workbookViewId="0">
      <selection activeCell="F2" sqref="F2"/>
    </sheetView>
  </sheetViews>
  <sheetFormatPr defaultColWidth="12" defaultRowHeight="14.25" customHeight="1"/>
  <cols>
    <col min="1" max="1" width="10.1640625" style="20" customWidth="1"/>
    <col min="2" max="2" width="33.6640625" style="21" customWidth="1"/>
    <col min="3" max="4" width="10.1640625" style="23" customWidth="1"/>
    <col min="5" max="6" width="8.5" style="23" customWidth="1"/>
    <col min="7" max="7" width="6.33203125" style="21" customWidth="1"/>
    <col min="8" max="8" width="24" style="20" customWidth="1"/>
    <col min="9" max="9" width="8.6640625" style="21" customWidth="1"/>
    <col min="10" max="10" width="7.83203125" style="22" customWidth="1"/>
    <col min="11" max="11" width="2.83203125" style="22" customWidth="1"/>
    <col min="12" max="12" width="7.83203125" style="21" customWidth="1"/>
    <col min="13" max="13" width="2.83203125" style="21" customWidth="1"/>
    <col min="14" max="14" width="7.83203125" style="20" customWidth="1"/>
    <col min="15" max="16" width="8.83203125" style="22" customWidth="1"/>
    <col min="17" max="19" width="11.5" style="23" customWidth="1"/>
    <col min="20" max="20" width="10.5" style="21" customWidth="1"/>
    <col min="21" max="22" width="8.83203125" style="21" customWidth="1"/>
    <col min="23" max="23" width="8.83203125" style="23" customWidth="1"/>
    <col min="24" max="24" width="7.6640625" style="21" customWidth="1"/>
    <col min="25" max="38" width="6.83203125" style="21" customWidth="1"/>
    <col min="39" max="173" width="12" style="21" customWidth="1"/>
    <col min="174" max="16384" width="12" style="24"/>
  </cols>
  <sheetData>
    <row r="1" spans="1:173" ht="14.25" customHeight="1">
      <c r="A1" s="74" t="s">
        <v>90</v>
      </c>
      <c r="B1" s="18"/>
      <c r="C1" s="18"/>
      <c r="D1" s="19"/>
      <c r="E1" s="19"/>
      <c r="F1" s="19"/>
      <c r="G1" s="20"/>
      <c r="H1" s="18" t="s">
        <v>71</v>
      </c>
      <c r="Q1" s="19"/>
      <c r="R1" s="19"/>
      <c r="S1" s="19"/>
      <c r="X1" s="23"/>
      <c r="Y1" s="23"/>
      <c r="Z1" s="23"/>
      <c r="AA1" s="23"/>
      <c r="AB1" s="23"/>
      <c r="AC1" s="23"/>
      <c r="AD1" s="23"/>
      <c r="AE1" s="23"/>
      <c r="AF1" s="23"/>
      <c r="AG1" s="23"/>
      <c r="AH1" s="23"/>
      <c r="AI1" s="23"/>
      <c r="AJ1" s="23"/>
      <c r="AK1" s="23"/>
      <c r="AL1" s="23"/>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row>
    <row r="2" spans="1:173" ht="14.25" customHeight="1">
      <c r="H2" s="74" t="s">
        <v>72</v>
      </c>
    </row>
    <row r="3" spans="1:173" s="81" customFormat="1" ht="14.25" customHeight="1">
      <c r="A3" s="75" t="s">
        <v>82</v>
      </c>
      <c r="B3" s="76"/>
      <c r="C3" s="77"/>
      <c r="D3" s="77"/>
      <c r="E3" s="77"/>
      <c r="F3" s="77"/>
      <c r="G3" s="75"/>
      <c r="I3" s="78"/>
      <c r="J3" s="79"/>
      <c r="K3" s="79"/>
      <c r="L3" s="80"/>
      <c r="M3" s="80"/>
      <c r="N3" s="75"/>
      <c r="O3" s="79"/>
      <c r="P3" s="79"/>
      <c r="Q3" s="77"/>
      <c r="R3" s="77"/>
      <c r="S3" s="77"/>
      <c r="T3" s="78"/>
      <c r="U3" s="78"/>
      <c r="V3" s="78"/>
      <c r="W3" s="77"/>
      <c r="X3" s="77"/>
      <c r="Y3" s="77"/>
      <c r="Z3" s="77"/>
      <c r="AA3" s="77"/>
      <c r="AB3" s="77"/>
      <c r="AC3" s="77"/>
      <c r="AD3" s="77"/>
      <c r="AE3" s="77"/>
      <c r="AF3" s="77"/>
      <c r="AG3" s="77"/>
      <c r="AH3" s="77"/>
      <c r="AI3" s="77"/>
      <c r="AJ3" s="77"/>
      <c r="AK3" s="77"/>
      <c r="AL3" s="77"/>
    </row>
    <row r="4" spans="1:173" s="30" customFormat="1" ht="14.25" customHeight="1">
      <c r="A4" s="26"/>
      <c r="B4" s="27"/>
      <c r="C4" s="28"/>
      <c r="D4" s="56"/>
      <c r="E4" s="56"/>
      <c r="F4" s="56"/>
      <c r="G4" s="18"/>
      <c r="H4" s="29"/>
      <c r="I4" s="29"/>
      <c r="J4" s="29"/>
      <c r="K4" s="29"/>
      <c r="L4" s="29"/>
      <c r="M4" s="29"/>
      <c r="N4" s="51"/>
      <c r="Q4" s="31"/>
      <c r="R4" s="31"/>
      <c r="S4" s="31"/>
      <c r="T4" s="32"/>
      <c r="U4" s="32"/>
      <c r="V4" s="32"/>
      <c r="W4" s="19"/>
      <c r="X4" s="19">
        <v>3</v>
      </c>
      <c r="Y4" s="19">
        <f>X4+1</f>
        <v>4</v>
      </c>
      <c r="Z4" s="19">
        <f>Y4+1</f>
        <v>5</v>
      </c>
      <c r="AA4" s="19">
        <f t="shared" ref="AA4:AL4" si="0">Z4+1</f>
        <v>6</v>
      </c>
      <c r="AB4" s="19">
        <f t="shared" si="0"/>
        <v>7</v>
      </c>
      <c r="AC4" s="19">
        <f t="shared" si="0"/>
        <v>8</v>
      </c>
      <c r="AD4" s="19">
        <f t="shared" si="0"/>
        <v>9</v>
      </c>
      <c r="AE4" s="19">
        <f t="shared" si="0"/>
        <v>10</v>
      </c>
      <c r="AF4" s="19">
        <f t="shared" si="0"/>
        <v>11</v>
      </c>
      <c r="AG4" s="19">
        <f t="shared" si="0"/>
        <v>12</v>
      </c>
      <c r="AH4" s="19">
        <f t="shared" si="0"/>
        <v>13</v>
      </c>
      <c r="AI4" s="19">
        <f t="shared" si="0"/>
        <v>14</v>
      </c>
      <c r="AJ4" s="19">
        <f t="shared" si="0"/>
        <v>15</v>
      </c>
      <c r="AK4" s="19">
        <f t="shared" si="0"/>
        <v>16</v>
      </c>
      <c r="AL4" s="19">
        <f t="shared" si="0"/>
        <v>17</v>
      </c>
      <c r="AO4" s="19">
        <v>3</v>
      </c>
      <c r="AP4" s="19">
        <f t="shared" ref="AP4:BC4" si="1">AO4+1</f>
        <v>4</v>
      </c>
      <c r="AQ4" s="19">
        <f t="shared" si="1"/>
        <v>5</v>
      </c>
      <c r="AR4" s="19">
        <f t="shared" si="1"/>
        <v>6</v>
      </c>
      <c r="AS4" s="19">
        <f t="shared" si="1"/>
        <v>7</v>
      </c>
      <c r="AT4" s="19">
        <f t="shared" si="1"/>
        <v>8</v>
      </c>
      <c r="AU4" s="19">
        <f t="shared" si="1"/>
        <v>9</v>
      </c>
      <c r="AV4" s="19">
        <f t="shared" si="1"/>
        <v>10</v>
      </c>
      <c r="AW4" s="19">
        <f t="shared" si="1"/>
        <v>11</v>
      </c>
      <c r="AX4" s="19">
        <f t="shared" si="1"/>
        <v>12</v>
      </c>
      <c r="AY4" s="19">
        <f t="shared" si="1"/>
        <v>13</v>
      </c>
      <c r="AZ4" s="19">
        <f t="shared" si="1"/>
        <v>14</v>
      </c>
      <c r="BA4" s="19">
        <f t="shared" si="1"/>
        <v>15</v>
      </c>
      <c r="BB4" s="19">
        <f t="shared" si="1"/>
        <v>16</v>
      </c>
      <c r="BC4" s="19">
        <f t="shared" si="1"/>
        <v>17</v>
      </c>
    </row>
    <row r="5" spans="1:173" ht="14.25" customHeight="1">
      <c r="A5" s="33" t="s">
        <v>0</v>
      </c>
      <c r="B5" s="47" t="s">
        <v>1</v>
      </c>
      <c r="C5" s="53" t="s">
        <v>69</v>
      </c>
      <c r="D5" s="52" t="s">
        <v>30</v>
      </c>
      <c r="E5" s="52" t="s">
        <v>31</v>
      </c>
      <c r="F5" s="52" t="s">
        <v>32</v>
      </c>
      <c r="G5" s="20"/>
      <c r="H5" s="26" t="s">
        <v>58</v>
      </c>
      <c r="I5" s="28" t="s">
        <v>29</v>
      </c>
      <c r="J5" s="46" t="str">
        <f>D5</f>
        <v>Starter</v>
      </c>
      <c r="K5" s="46"/>
      <c r="L5" s="46" t="str">
        <f>E5</f>
        <v>Grower</v>
      </c>
      <c r="M5" s="46"/>
      <c r="N5" s="46" t="str">
        <f>F5</f>
        <v>Finisher</v>
      </c>
      <c r="Q5" s="19"/>
      <c r="R5" s="19"/>
      <c r="S5" s="19"/>
      <c r="T5" s="23"/>
      <c r="U5" s="23"/>
      <c r="V5" s="23"/>
      <c r="W5" s="23" t="s">
        <v>51</v>
      </c>
      <c r="X5" s="38" t="s">
        <v>35</v>
      </c>
      <c r="Y5" s="38" t="s">
        <v>20</v>
      </c>
      <c r="Z5" s="38" t="s">
        <v>21</v>
      </c>
      <c r="AA5" s="38" t="s">
        <v>36</v>
      </c>
      <c r="AB5" s="38" t="s">
        <v>2</v>
      </c>
      <c r="AC5" s="38" t="s">
        <v>37</v>
      </c>
      <c r="AD5" s="38" t="s">
        <v>3</v>
      </c>
      <c r="AE5" s="38" t="s">
        <v>4</v>
      </c>
      <c r="AF5" s="38" t="s">
        <v>5</v>
      </c>
      <c r="AG5" s="38" t="s">
        <v>6</v>
      </c>
      <c r="AH5" s="38" t="s">
        <v>7</v>
      </c>
      <c r="AI5" s="38" t="s">
        <v>8</v>
      </c>
      <c r="AJ5" s="38" t="s">
        <v>9</v>
      </c>
      <c r="AK5" s="38" t="s">
        <v>10</v>
      </c>
      <c r="AL5" s="38" t="s">
        <v>28</v>
      </c>
      <c r="AM5" s="24"/>
      <c r="AN5" s="35"/>
      <c r="AO5" s="38" t="s">
        <v>35</v>
      </c>
      <c r="AP5" s="38" t="s">
        <v>20</v>
      </c>
      <c r="AQ5" s="38" t="s">
        <v>21</v>
      </c>
      <c r="AR5" s="38" t="s">
        <v>36</v>
      </c>
      <c r="AS5" s="38" t="s">
        <v>2</v>
      </c>
      <c r="AT5" s="38" t="s">
        <v>37</v>
      </c>
      <c r="AU5" s="38" t="s">
        <v>3</v>
      </c>
      <c r="AV5" s="38" t="s">
        <v>4</v>
      </c>
      <c r="AW5" s="38" t="s">
        <v>5</v>
      </c>
      <c r="AX5" s="38" t="s">
        <v>6</v>
      </c>
      <c r="AY5" s="38" t="s">
        <v>7</v>
      </c>
      <c r="AZ5" s="38" t="s">
        <v>8</v>
      </c>
      <c r="BA5" s="38" t="s">
        <v>9</v>
      </c>
      <c r="BB5" s="38" t="s">
        <v>10</v>
      </c>
      <c r="BC5" s="38" t="s">
        <v>28</v>
      </c>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row>
    <row r="6" spans="1:173" ht="14.25" customHeight="1">
      <c r="A6" s="59">
        <v>102</v>
      </c>
      <c r="B6" s="48" t="str">
        <f>IF($A6=0,"",VLOOKUP($A6,[0]!Matrix,2))</f>
        <v>Corn, ground</v>
      </c>
      <c r="C6" s="57"/>
      <c r="D6" s="65">
        <f>1000-SUM(D7:D35)</f>
        <v>570</v>
      </c>
      <c r="E6" s="65">
        <f>1000-SUM(E7:E35)</f>
        <v>595</v>
      </c>
      <c r="F6" s="65">
        <f>1000-SUM(F7:F35)</f>
        <v>620</v>
      </c>
      <c r="G6" s="38"/>
      <c r="H6" s="20" t="s">
        <v>49</v>
      </c>
      <c r="I6" s="23" t="s">
        <v>54</v>
      </c>
      <c r="J6" s="40">
        <f>SUM(AO6:AO35)</f>
        <v>2988.5212499999998</v>
      </c>
      <c r="K6" s="40"/>
      <c r="L6" s="40">
        <f>SUM('BR02'!AO40:AO69)</f>
        <v>3050.7742499999999</v>
      </c>
      <c r="M6" s="40"/>
      <c r="N6" s="40">
        <f>SUM(AO74:AO103)</f>
        <v>3113.0272500000001</v>
      </c>
      <c r="P6" s="37"/>
      <c r="Q6" s="38"/>
      <c r="R6" s="38"/>
      <c r="S6" s="38"/>
      <c r="T6" s="36"/>
      <c r="U6" s="36"/>
      <c r="V6" s="36"/>
      <c r="W6" s="23">
        <v>1</v>
      </c>
      <c r="X6" s="34">
        <f>IF($A6=0,0,VLOOKUP($A6,[0]!Matrix,X$4))</f>
        <v>3300</v>
      </c>
      <c r="Y6" s="34">
        <f>IF($A6=0,0,VLOOKUP($A6,[0]!Matrix,Y$4))</f>
        <v>8.1</v>
      </c>
      <c r="Z6" s="34">
        <f>IF($A6=0,0,VLOOKUP($A6,[0]!Matrix,Z$4))</f>
        <v>2.2000000000000002</v>
      </c>
      <c r="AA6" s="34">
        <f>IF($A6=0,0,VLOOKUP($A6,[0]!Matrix,AA$4))</f>
        <v>3.7</v>
      </c>
      <c r="AB6" s="34">
        <f>IF($A6=0,0,VLOOKUP($A6,[0]!Matrix,AB$4))</f>
        <v>0.04</v>
      </c>
      <c r="AC6" s="34">
        <f>IF($A6=0,0,VLOOKUP($A6,[0]!Matrix,AC$4))</f>
        <v>0.06</v>
      </c>
      <c r="AD6" s="34">
        <f>IF($A6=0,0,VLOOKUP($A6,[0]!Matrix,AD$4))</f>
        <v>0.01</v>
      </c>
      <c r="AE6" s="34">
        <f>IF($A6=0,0,VLOOKUP($A6,[0]!Matrix,AE$4))</f>
        <v>0.05</v>
      </c>
      <c r="AF6" s="34">
        <f>IF($A6=0,0,VLOOKUP($A6,[0]!Matrix,AF$4))</f>
        <v>0.32</v>
      </c>
      <c r="AG6" s="34">
        <f>IF($A6=0,0,VLOOKUP($A6,[0]!Matrix,AG$4))</f>
        <v>0.21</v>
      </c>
      <c r="AH6" s="34">
        <f>IF($A6=0,0,VLOOKUP($A6,[0]!Matrix,AH$4))</f>
        <v>0.16</v>
      </c>
      <c r="AI6" s="34">
        <f>IF($A6=0,0,VLOOKUP($A6,[0]!Matrix,AI$4))</f>
        <v>0.35</v>
      </c>
      <c r="AJ6" s="34">
        <f>IF($A6=0,0,VLOOKUP($A6,[0]!Matrix,AJ$4))</f>
        <v>0.27</v>
      </c>
      <c r="AK6" s="34">
        <f>IF($A6=0,0,VLOOKUP($A6,[0]!Matrix,AK$4))</f>
        <v>0.04</v>
      </c>
      <c r="AL6" s="34">
        <f>IF($A6=0,0,VLOOKUP($A6,[0]!Matrix,AL$4))</f>
        <v>533</v>
      </c>
      <c r="AM6" s="24"/>
      <c r="AN6" s="36"/>
      <c r="AO6" s="36">
        <f t="shared" ref="AO6:AO35" si="2">$D6*X6/1000</f>
        <v>1881</v>
      </c>
      <c r="AP6" s="36">
        <f t="shared" ref="AP6:AP35" si="3">$D6*Y6/1000</f>
        <v>4.617</v>
      </c>
      <c r="AQ6" s="36">
        <f t="shared" ref="AQ6:AQ35" si="4">$D6*Z6/1000</f>
        <v>1.254</v>
      </c>
      <c r="AR6" s="36">
        <f t="shared" ref="AR6:AR35" si="5">$D6*AA6/1000</f>
        <v>2.109</v>
      </c>
      <c r="AS6" s="36">
        <f t="shared" ref="AS6:AS35" si="6">$D6*AB6/1000</f>
        <v>2.2800000000000001E-2</v>
      </c>
      <c r="AT6" s="36">
        <f t="shared" ref="AT6:AT35" si="7">$D6*AC6/1000</f>
        <v>3.4199999999999994E-2</v>
      </c>
      <c r="AU6" s="36">
        <f t="shared" ref="AU6:AU35" si="8">$D6*AD6/1000</f>
        <v>5.7000000000000002E-3</v>
      </c>
      <c r="AV6" s="36">
        <f t="shared" ref="AV6:AV35" si="9">$D6*AE6/1000</f>
        <v>2.8500000000000001E-2</v>
      </c>
      <c r="AW6" s="36">
        <f t="shared" ref="AW6:AW35" si="10">$D6*AF6/1000</f>
        <v>0.18240000000000001</v>
      </c>
      <c r="AX6" s="36">
        <f t="shared" ref="AX6:AX35" si="11">$D6*AG6/1000</f>
        <v>0.11969999999999999</v>
      </c>
      <c r="AY6" s="36">
        <f t="shared" ref="AY6:AY35" si="12">$D6*AH6/1000</f>
        <v>9.1200000000000003E-2</v>
      </c>
      <c r="AZ6" s="36">
        <f t="shared" ref="AZ6:AZ35" si="13">$D6*AI6/1000</f>
        <v>0.19950000000000001</v>
      </c>
      <c r="BA6" s="36">
        <f t="shared" ref="BA6:BA35" si="14">$D6*AJ6/1000</f>
        <v>0.15390000000000001</v>
      </c>
      <c r="BB6" s="36">
        <f t="shared" ref="BB6:BB35" si="15">$D6*AK6/1000</f>
        <v>2.2800000000000001E-2</v>
      </c>
      <c r="BC6" s="36">
        <f t="shared" ref="BC6:BC35" si="16">$D6*AL6/1000</f>
        <v>303.81</v>
      </c>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row>
    <row r="7" spans="1:173" ht="14.25" customHeight="1">
      <c r="A7" s="59">
        <v>112</v>
      </c>
      <c r="B7" s="48" t="str">
        <f>IF($A7=0,"",VLOOKUP($A7,[0]!Matrix,2))</f>
        <v>Wheat soft, ground</v>
      </c>
      <c r="C7" s="57"/>
      <c r="D7" s="65">
        <v>0</v>
      </c>
      <c r="E7" s="65">
        <v>0</v>
      </c>
      <c r="F7" s="65">
        <v>0</v>
      </c>
      <c r="G7" s="38"/>
      <c r="H7" s="20" t="s">
        <v>59</v>
      </c>
      <c r="I7" s="23" t="s">
        <v>19</v>
      </c>
      <c r="J7" s="36">
        <f>SUM(AP6:AP35)</f>
        <v>20.23265</v>
      </c>
      <c r="K7" s="36"/>
      <c r="L7" s="36">
        <f>SUM('BR02'!AP40:AP69)</f>
        <v>19.189200000000003</v>
      </c>
      <c r="M7" s="36"/>
      <c r="N7" s="36">
        <f>SUM(AP74:AP103)</f>
        <v>18.145750000000003</v>
      </c>
      <c r="P7" s="37"/>
      <c r="Q7" s="38"/>
      <c r="R7" s="38"/>
      <c r="S7" s="38"/>
      <c r="T7" s="36"/>
      <c r="U7" s="36"/>
      <c r="V7" s="36"/>
      <c r="W7" s="23">
        <v>2</v>
      </c>
      <c r="X7" s="34">
        <f>IF($A7=0,0,VLOOKUP($A7,[0]!Matrix,X$4))</f>
        <v>3150</v>
      </c>
      <c r="Y7" s="34">
        <f>IF($A7=0,0,VLOOKUP($A7,[0]!Matrix,Y$4))</f>
        <v>10.5</v>
      </c>
      <c r="Z7" s="34">
        <f>IF($A7=0,0,VLOOKUP($A7,[0]!Matrix,Z$4))</f>
        <v>2.2000000000000002</v>
      </c>
      <c r="AA7" s="34">
        <f>IF($A7=0,0,VLOOKUP($A7,[0]!Matrix,AA$4))</f>
        <v>1.5</v>
      </c>
      <c r="AB7" s="34">
        <f>IF($A7=0,0,VLOOKUP($A7,[0]!Matrix,AB$4))</f>
        <v>7.0000000000000007E-2</v>
      </c>
      <c r="AC7" s="34">
        <f>IF($A7=0,0,VLOOKUP($A7,[0]!Matrix,AC$4))</f>
        <v>0.19</v>
      </c>
      <c r="AD7" s="34">
        <f>IF($A7=0,0,VLOOKUP($A7,[0]!Matrix,AD$4))</f>
        <v>0.01</v>
      </c>
      <c r="AE7" s="34">
        <f>IF($A7=0,0,VLOOKUP($A7,[0]!Matrix,AE$4))</f>
        <v>0.09</v>
      </c>
      <c r="AF7" s="34">
        <f>IF($A7=0,0,VLOOKUP($A7,[0]!Matrix,AF$4))</f>
        <v>0.4</v>
      </c>
      <c r="AG7" s="34">
        <f>IF($A7=0,0,VLOOKUP($A7,[0]!Matrix,AG$4))</f>
        <v>0.26</v>
      </c>
      <c r="AH7" s="34">
        <f>IF($A7=0,0,VLOOKUP($A7,[0]!Matrix,AH$4))</f>
        <v>0.15</v>
      </c>
      <c r="AI7" s="34">
        <f>IF($A7=0,0,VLOOKUP($A7,[0]!Matrix,AI$4))</f>
        <v>0.38</v>
      </c>
      <c r="AJ7" s="34">
        <f>IF($A7=0,0,VLOOKUP($A7,[0]!Matrix,AJ$4))</f>
        <v>0.27</v>
      </c>
      <c r="AK7" s="34">
        <f>IF($A7=0,0,VLOOKUP($A7,[0]!Matrix,AK$4))</f>
        <v>0.11</v>
      </c>
      <c r="AL7" s="34">
        <f>IF($A7=0,0,VLOOKUP($A7,[0]!Matrix,AL$4))</f>
        <v>919</v>
      </c>
      <c r="AM7" s="24"/>
      <c r="AN7" s="36"/>
      <c r="AO7" s="36">
        <f t="shared" si="2"/>
        <v>0</v>
      </c>
      <c r="AP7" s="36">
        <f t="shared" si="3"/>
        <v>0</v>
      </c>
      <c r="AQ7" s="36">
        <f t="shared" si="4"/>
        <v>0</v>
      </c>
      <c r="AR7" s="36">
        <f t="shared" si="5"/>
        <v>0</v>
      </c>
      <c r="AS7" s="36">
        <f t="shared" si="6"/>
        <v>0</v>
      </c>
      <c r="AT7" s="36">
        <f t="shared" si="7"/>
        <v>0</v>
      </c>
      <c r="AU7" s="36">
        <f t="shared" si="8"/>
        <v>0</v>
      </c>
      <c r="AV7" s="36">
        <f t="shared" si="9"/>
        <v>0</v>
      </c>
      <c r="AW7" s="36">
        <f t="shared" si="10"/>
        <v>0</v>
      </c>
      <c r="AX7" s="36">
        <f t="shared" si="11"/>
        <v>0</v>
      </c>
      <c r="AY7" s="36">
        <f t="shared" si="12"/>
        <v>0</v>
      </c>
      <c r="AZ7" s="36">
        <f t="shared" si="13"/>
        <v>0</v>
      </c>
      <c r="BA7" s="36">
        <f t="shared" si="14"/>
        <v>0</v>
      </c>
      <c r="BB7" s="36">
        <f t="shared" si="15"/>
        <v>0</v>
      </c>
      <c r="BC7" s="36">
        <f t="shared" si="16"/>
        <v>0</v>
      </c>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4"/>
      <c r="EK7" s="24"/>
      <c r="EL7" s="24"/>
      <c r="EM7" s="24"/>
      <c r="EN7" s="24"/>
      <c r="EO7" s="24"/>
      <c r="EP7" s="24"/>
      <c r="EQ7" s="24"/>
      <c r="ER7" s="24"/>
      <c r="ES7" s="24"/>
      <c r="ET7" s="24"/>
      <c r="EU7" s="24"/>
      <c r="EV7" s="24"/>
      <c r="EW7" s="24"/>
      <c r="EX7" s="24"/>
      <c r="EY7" s="24"/>
      <c r="EZ7" s="24"/>
      <c r="FA7" s="24"/>
      <c r="FB7" s="24"/>
      <c r="FC7" s="24"/>
      <c r="FD7" s="24"/>
      <c r="FE7" s="24"/>
      <c r="FF7" s="24"/>
      <c r="FG7" s="24"/>
      <c r="FH7" s="24"/>
      <c r="FI7" s="24"/>
      <c r="FJ7" s="24"/>
      <c r="FK7" s="24"/>
      <c r="FL7" s="24"/>
      <c r="FM7" s="24"/>
      <c r="FN7" s="24"/>
      <c r="FO7" s="24"/>
      <c r="FP7" s="24"/>
      <c r="FQ7" s="24"/>
    </row>
    <row r="8" spans="1:173" ht="14.25" customHeight="1">
      <c r="A8" s="59">
        <v>202</v>
      </c>
      <c r="B8" s="49" t="str">
        <f>IF($A8=0,"",VLOOKUP($A8,[0]!Matrix,2))</f>
        <v>Soybean meal, 44% CP</v>
      </c>
      <c r="C8" s="57"/>
      <c r="D8" s="65">
        <v>300</v>
      </c>
      <c r="E8" s="65">
        <v>275</v>
      </c>
      <c r="F8" s="65">
        <v>250</v>
      </c>
      <c r="G8" s="38"/>
      <c r="H8" s="20" t="s">
        <v>50</v>
      </c>
      <c r="I8" s="23" t="s">
        <v>19</v>
      </c>
      <c r="J8" s="36">
        <f>SUM(AQ6:AQ35)</f>
        <v>3.4190000000000005</v>
      </c>
      <c r="K8" s="36"/>
      <c r="L8" s="36">
        <f>SUM('BR02'!AQ40:AQ69)</f>
        <v>3.3239999999999998</v>
      </c>
      <c r="M8" s="36"/>
      <c r="N8" s="36">
        <f>SUM(AQ74:AQ103)</f>
        <v>3.2290000000000001</v>
      </c>
      <c r="P8" s="37"/>
      <c r="Q8" s="38"/>
      <c r="R8" s="38"/>
      <c r="S8" s="38"/>
      <c r="T8" s="36"/>
      <c r="U8" s="36"/>
      <c r="V8" s="36"/>
      <c r="W8" s="23">
        <v>3</v>
      </c>
      <c r="X8" s="34">
        <f>IF($A8=0,0,VLOOKUP($A8,[0]!Matrix,X$4))</f>
        <v>2430</v>
      </c>
      <c r="Y8" s="34">
        <f>IF($A8=0,0,VLOOKUP($A8,[0]!Matrix,Y$4))</f>
        <v>45.3</v>
      </c>
      <c r="Z8" s="34">
        <f>IF($A8=0,0,VLOOKUP($A8,[0]!Matrix,Z$4))</f>
        <v>6</v>
      </c>
      <c r="AA8" s="34">
        <f>IF($A8=0,0,VLOOKUP($A8,[0]!Matrix,AA$4))</f>
        <v>1.9</v>
      </c>
      <c r="AB8" s="34">
        <f>IF($A8=0,0,VLOOKUP($A8,[0]!Matrix,AB$4))</f>
        <v>0.34</v>
      </c>
      <c r="AC8" s="34">
        <f>IF($A8=0,0,VLOOKUP($A8,[0]!Matrix,AC$4))</f>
        <v>0.14000000000000001</v>
      </c>
      <c r="AD8" s="34">
        <f>IF($A8=0,0,VLOOKUP($A8,[0]!Matrix,AD$4))</f>
        <v>0.03</v>
      </c>
      <c r="AE8" s="34">
        <f>IF($A8=0,0,VLOOKUP($A8,[0]!Matrix,AE$4))</f>
        <v>0.05</v>
      </c>
      <c r="AF8" s="34">
        <f>IF($A8=0,0,VLOOKUP($A8,[0]!Matrix,AF$4))</f>
        <v>2.11</v>
      </c>
      <c r="AG8" s="34">
        <f>IF($A8=0,0,VLOOKUP($A8,[0]!Matrix,AG$4))</f>
        <v>2.5299999999999998</v>
      </c>
      <c r="AH8" s="34">
        <f>IF($A8=0,0,VLOOKUP($A8,[0]!Matrix,AH$4))</f>
        <v>0.57999999999999996</v>
      </c>
      <c r="AI8" s="34">
        <f>IF($A8=0,0,VLOOKUP($A8,[0]!Matrix,AI$4))</f>
        <v>1.1499999999999999</v>
      </c>
      <c r="AJ8" s="34">
        <f>IF($A8=0,0,VLOOKUP($A8,[0]!Matrix,AJ$4))</f>
        <v>1.58</v>
      </c>
      <c r="AK8" s="34">
        <f>IF($A8=0,0,VLOOKUP($A8,[0]!Matrix,AK$4))</f>
        <v>0.5</v>
      </c>
      <c r="AL8" s="34">
        <f>IF($A8=0,0,VLOOKUP($A8,[0]!Matrix,AL$4))</f>
        <v>2545</v>
      </c>
      <c r="AM8" s="24"/>
      <c r="AN8" s="36"/>
      <c r="AO8" s="36">
        <f t="shared" si="2"/>
        <v>729</v>
      </c>
      <c r="AP8" s="36">
        <f t="shared" si="3"/>
        <v>13.59</v>
      </c>
      <c r="AQ8" s="36">
        <f t="shared" si="4"/>
        <v>1.8</v>
      </c>
      <c r="AR8" s="36">
        <f t="shared" si="5"/>
        <v>0.56999999999999995</v>
      </c>
      <c r="AS8" s="36">
        <f t="shared" si="6"/>
        <v>0.10200000000000001</v>
      </c>
      <c r="AT8" s="36">
        <f t="shared" si="7"/>
        <v>4.200000000000001E-2</v>
      </c>
      <c r="AU8" s="36">
        <f t="shared" si="8"/>
        <v>8.9999999999999993E-3</v>
      </c>
      <c r="AV8" s="36">
        <f t="shared" si="9"/>
        <v>1.4999999999999999E-2</v>
      </c>
      <c r="AW8" s="36">
        <f t="shared" si="10"/>
        <v>0.63300000000000001</v>
      </c>
      <c r="AX8" s="36">
        <f t="shared" si="11"/>
        <v>0.7589999999999999</v>
      </c>
      <c r="AY8" s="36">
        <f t="shared" si="12"/>
        <v>0.17399999999999999</v>
      </c>
      <c r="AZ8" s="36">
        <f t="shared" si="13"/>
        <v>0.34499999999999997</v>
      </c>
      <c r="BA8" s="36">
        <f t="shared" si="14"/>
        <v>0.47399999999999998</v>
      </c>
      <c r="BB8" s="36">
        <f t="shared" si="15"/>
        <v>0.15</v>
      </c>
      <c r="BC8" s="36">
        <f t="shared" si="16"/>
        <v>763.5</v>
      </c>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24"/>
      <c r="DX8" s="24"/>
      <c r="DY8" s="24"/>
      <c r="DZ8" s="24"/>
      <c r="EA8" s="24"/>
      <c r="EB8" s="24"/>
      <c r="EC8" s="24"/>
      <c r="ED8" s="24"/>
      <c r="EE8" s="24"/>
      <c r="EF8" s="24"/>
      <c r="EG8" s="24"/>
      <c r="EH8" s="24"/>
      <c r="EI8" s="24"/>
      <c r="EJ8" s="24"/>
      <c r="EK8" s="24"/>
      <c r="EL8" s="24"/>
      <c r="EM8" s="24"/>
      <c r="EN8" s="24"/>
      <c r="EO8" s="24"/>
      <c r="EP8" s="24"/>
      <c r="EQ8" s="24"/>
      <c r="ER8" s="24"/>
      <c r="ES8" s="24"/>
      <c r="ET8" s="24"/>
      <c r="EU8" s="24"/>
      <c r="EV8" s="24"/>
      <c r="EW8" s="24"/>
      <c r="EX8" s="24"/>
      <c r="EY8" s="24"/>
      <c r="EZ8" s="24"/>
      <c r="FA8" s="24"/>
      <c r="FB8" s="24"/>
      <c r="FC8" s="24"/>
      <c r="FD8" s="24"/>
      <c r="FE8" s="24"/>
      <c r="FF8" s="24"/>
      <c r="FG8" s="24"/>
      <c r="FH8" s="24"/>
      <c r="FI8" s="24"/>
      <c r="FJ8" s="24"/>
      <c r="FK8" s="24"/>
      <c r="FL8" s="24"/>
      <c r="FM8" s="24"/>
      <c r="FN8" s="24"/>
      <c r="FO8" s="24"/>
      <c r="FP8" s="24"/>
      <c r="FQ8" s="24"/>
    </row>
    <row r="9" spans="1:173" ht="14.25" customHeight="1">
      <c r="A9" s="61">
        <v>212</v>
      </c>
      <c r="B9" s="48" t="str">
        <f>IF($A9=0,"",VLOOKUP($A9,[0]!Matrix,2))</f>
        <v>Rapeseed meal, 35% CP</v>
      </c>
      <c r="C9" s="62"/>
      <c r="D9" s="65">
        <v>0</v>
      </c>
      <c r="E9" s="65">
        <v>0</v>
      </c>
      <c r="F9" s="65">
        <v>0</v>
      </c>
      <c r="G9" s="38"/>
      <c r="H9" s="20" t="s">
        <v>36</v>
      </c>
      <c r="I9" s="23" t="s">
        <v>19</v>
      </c>
      <c r="J9" s="36">
        <f>SUM(AR6:AR35)</f>
        <v>5.3490000000000002</v>
      </c>
      <c r="K9" s="36"/>
      <c r="L9" s="36">
        <f>SUM('BR02'!AR40:AR69)</f>
        <v>5.8889999999999993</v>
      </c>
      <c r="M9" s="36"/>
      <c r="N9" s="36">
        <f>SUM(AR74:AR103)</f>
        <v>6.4290000000000003</v>
      </c>
      <c r="P9" s="37"/>
      <c r="Q9" s="38"/>
      <c r="R9" s="38"/>
      <c r="S9" s="38"/>
      <c r="T9" s="36"/>
      <c r="U9" s="36"/>
      <c r="V9" s="36"/>
      <c r="W9" s="23">
        <v>4</v>
      </c>
      <c r="X9" s="34">
        <f>IF($A9=0,0,VLOOKUP($A9,[0]!Matrix,X$4))</f>
        <v>2000</v>
      </c>
      <c r="Y9" s="34">
        <f>IF($A9=0,0,VLOOKUP($A9,[0]!Matrix,Y$4))</f>
        <v>33.700000000000003</v>
      </c>
      <c r="Z9" s="34">
        <f>IF($A9=0,0,VLOOKUP($A9,[0]!Matrix,Z$4))</f>
        <v>12.4</v>
      </c>
      <c r="AA9" s="34">
        <f>IF($A9=0,0,VLOOKUP($A9,[0]!Matrix,AA$4))</f>
        <v>2.2999999999999998</v>
      </c>
      <c r="AB9" s="34">
        <f>IF($A9=0,0,VLOOKUP($A9,[0]!Matrix,AB$4))</f>
        <v>0.83</v>
      </c>
      <c r="AC9" s="34">
        <f>IF($A9=0,0,VLOOKUP($A9,[0]!Matrix,AC$4))</f>
        <v>0.28999999999999998</v>
      </c>
      <c r="AD9" s="34">
        <f>IF($A9=0,0,VLOOKUP($A9,[0]!Matrix,AD$4))</f>
        <v>0.04</v>
      </c>
      <c r="AE9" s="34">
        <f>IF($A9=0,0,VLOOKUP($A9,[0]!Matrix,AE$4))</f>
        <v>7.0000000000000007E-2</v>
      </c>
      <c r="AF9" s="34">
        <f>IF($A9=0,0,VLOOKUP($A9,[0]!Matrix,AF$4))</f>
        <v>1.23</v>
      </c>
      <c r="AG9" s="34">
        <f>IF($A9=0,0,VLOOKUP($A9,[0]!Matrix,AG$4))</f>
        <v>1.4</v>
      </c>
      <c r="AH9" s="34">
        <f>IF($A9=0,0,VLOOKUP($A9,[0]!Matrix,AH$4))</f>
        <v>0.6</v>
      </c>
      <c r="AI9" s="34">
        <f>IF($A9=0,0,VLOOKUP($A9,[0]!Matrix,AI$4))</f>
        <v>1.27</v>
      </c>
      <c r="AJ9" s="34">
        <f>IF($A9=0,0,VLOOKUP($A9,[0]!Matrix,AJ$4))</f>
        <v>1.22</v>
      </c>
      <c r="AK9" s="34">
        <f>IF($A9=0,0,VLOOKUP($A9,[0]!Matrix,AK$4))</f>
        <v>0.35</v>
      </c>
      <c r="AL9" s="34">
        <f>IF($A9=0,0,VLOOKUP($A9,[0]!Matrix,AL$4))</f>
        <v>6539</v>
      </c>
      <c r="AM9" s="24"/>
      <c r="AN9" s="36"/>
      <c r="AO9" s="36">
        <f t="shared" si="2"/>
        <v>0</v>
      </c>
      <c r="AP9" s="36">
        <f t="shared" si="3"/>
        <v>0</v>
      </c>
      <c r="AQ9" s="36">
        <f t="shared" si="4"/>
        <v>0</v>
      </c>
      <c r="AR9" s="36">
        <f t="shared" si="5"/>
        <v>0</v>
      </c>
      <c r="AS9" s="36">
        <f t="shared" si="6"/>
        <v>0</v>
      </c>
      <c r="AT9" s="36">
        <f t="shared" si="7"/>
        <v>0</v>
      </c>
      <c r="AU9" s="36">
        <f t="shared" si="8"/>
        <v>0</v>
      </c>
      <c r="AV9" s="36">
        <f t="shared" si="9"/>
        <v>0</v>
      </c>
      <c r="AW9" s="36">
        <f t="shared" si="10"/>
        <v>0</v>
      </c>
      <c r="AX9" s="36">
        <f t="shared" si="11"/>
        <v>0</v>
      </c>
      <c r="AY9" s="36">
        <f t="shared" si="12"/>
        <v>0</v>
      </c>
      <c r="AZ9" s="36">
        <f t="shared" si="13"/>
        <v>0</v>
      </c>
      <c r="BA9" s="36">
        <f t="shared" si="14"/>
        <v>0</v>
      </c>
      <c r="BB9" s="36">
        <f t="shared" si="15"/>
        <v>0</v>
      </c>
      <c r="BC9" s="36">
        <f t="shared" si="16"/>
        <v>0</v>
      </c>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row>
    <row r="10" spans="1:173" ht="14.25" customHeight="1">
      <c r="A10" s="59">
        <v>224</v>
      </c>
      <c r="B10" s="49" t="str">
        <f>IF($A10=0,"",VLOOKUP($A10,[0]!Matrix,2))</f>
        <v>Corn DDGS, bioethanol</v>
      </c>
      <c r="C10" s="57"/>
      <c r="D10" s="65">
        <v>50</v>
      </c>
      <c r="E10" s="65">
        <v>50</v>
      </c>
      <c r="F10" s="65">
        <v>50</v>
      </c>
      <c r="G10" s="38"/>
      <c r="H10" s="20" t="s">
        <v>22</v>
      </c>
      <c r="I10" s="23" t="s">
        <v>19</v>
      </c>
      <c r="J10" s="36">
        <f>SUM(AS6:AS35)</f>
        <v>0.90939999999999999</v>
      </c>
      <c r="K10" s="36"/>
      <c r="L10" s="36">
        <f>SUM('BR02'!AS40:AS69)</f>
        <v>0.87482499999999996</v>
      </c>
      <c r="M10" s="36"/>
      <c r="N10" s="36">
        <f>SUM(AS74:AS103)</f>
        <v>0.84025000000000005</v>
      </c>
      <c r="P10" s="37"/>
      <c r="Q10" s="38"/>
      <c r="R10" s="38"/>
      <c r="S10" s="38"/>
      <c r="T10" s="36"/>
      <c r="U10" s="36"/>
      <c r="V10" s="36"/>
      <c r="W10" s="23">
        <v>5</v>
      </c>
      <c r="X10" s="34">
        <f>IF($A10=0,0,VLOOKUP($A10,[0]!Matrix,X$4))</f>
        <v>2200</v>
      </c>
      <c r="Y10" s="34">
        <f>IF($A10=0,0,VLOOKUP($A10,[0]!Matrix,Y$4))</f>
        <v>24.6</v>
      </c>
      <c r="Z10" s="34">
        <f>IF($A10=0,0,VLOOKUP($A10,[0]!Matrix,Z$4))</f>
        <v>7.3</v>
      </c>
      <c r="AA10" s="34">
        <f>IF($A10=0,0,VLOOKUP($A10,[0]!Matrix,AA$4))</f>
        <v>3.9</v>
      </c>
      <c r="AB10" s="34">
        <f>IF($A10=0,0,VLOOKUP($A10,[0]!Matrix,AB$4))</f>
        <v>0.2</v>
      </c>
      <c r="AC10" s="34">
        <f>IF($A10=0,0,VLOOKUP($A10,[0]!Matrix,AC$4))</f>
        <v>0.56999999999999995</v>
      </c>
      <c r="AD10" s="34">
        <f>IF($A10=0,0,VLOOKUP($A10,[0]!Matrix,AD$4))</f>
        <v>0.54</v>
      </c>
      <c r="AE10" s="34">
        <f>IF($A10=0,0,VLOOKUP($A10,[0]!Matrix,AE$4))</f>
        <v>0.32</v>
      </c>
      <c r="AF10" s="34">
        <f>IF($A10=0,0,VLOOKUP($A10,[0]!Matrix,AF$4))</f>
        <v>1.24</v>
      </c>
      <c r="AG10" s="34">
        <f>IF($A10=0,0,VLOOKUP($A10,[0]!Matrix,AG$4))</f>
        <v>0.51</v>
      </c>
      <c r="AH10" s="34">
        <f>IF($A10=0,0,VLOOKUP($A10,[0]!Matrix,AH$4))</f>
        <v>0.42</v>
      </c>
      <c r="AI10" s="34">
        <f>IF($A10=0,0,VLOOKUP($A10,[0]!Matrix,AI$4))</f>
        <v>0.79</v>
      </c>
      <c r="AJ10" s="34">
        <f>IF($A10=0,0,VLOOKUP($A10,[0]!Matrix,AJ$4))</f>
        <v>0.71</v>
      </c>
      <c r="AK10" s="34">
        <f>IF($A10=0,0,VLOOKUP($A10,[0]!Matrix,AK$4))</f>
        <v>0.18</v>
      </c>
      <c r="AL10" s="34">
        <f>IF($A10=0,0,VLOOKUP($A10,[0]!Matrix,AL$4))</f>
        <v>2221</v>
      </c>
      <c r="AM10" s="24"/>
      <c r="AN10" s="36"/>
      <c r="AO10" s="36">
        <f t="shared" si="2"/>
        <v>110</v>
      </c>
      <c r="AP10" s="36">
        <f t="shared" si="3"/>
        <v>1.23</v>
      </c>
      <c r="AQ10" s="36">
        <f t="shared" si="4"/>
        <v>0.36499999999999999</v>
      </c>
      <c r="AR10" s="36">
        <f t="shared" si="5"/>
        <v>0.19500000000000001</v>
      </c>
      <c r="AS10" s="36">
        <f t="shared" si="6"/>
        <v>0.01</v>
      </c>
      <c r="AT10" s="36">
        <f t="shared" si="7"/>
        <v>2.8499999999999998E-2</v>
      </c>
      <c r="AU10" s="36">
        <f t="shared" si="8"/>
        <v>2.7E-2</v>
      </c>
      <c r="AV10" s="36">
        <f t="shared" si="9"/>
        <v>1.6E-2</v>
      </c>
      <c r="AW10" s="36">
        <f t="shared" si="10"/>
        <v>6.2E-2</v>
      </c>
      <c r="AX10" s="36">
        <f t="shared" si="11"/>
        <v>2.5499999999999998E-2</v>
      </c>
      <c r="AY10" s="36">
        <f t="shared" si="12"/>
        <v>2.1000000000000001E-2</v>
      </c>
      <c r="AZ10" s="36">
        <f t="shared" si="13"/>
        <v>3.95E-2</v>
      </c>
      <c r="BA10" s="36">
        <f t="shared" si="14"/>
        <v>3.5499999999999997E-2</v>
      </c>
      <c r="BB10" s="36">
        <f t="shared" si="15"/>
        <v>8.9999999999999993E-3</v>
      </c>
      <c r="BC10" s="36">
        <f t="shared" si="16"/>
        <v>111.05</v>
      </c>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row>
    <row r="11" spans="1:173" ht="14.25" customHeight="1">
      <c r="A11" s="59">
        <v>312</v>
      </c>
      <c r="B11" s="49" t="str">
        <f>IF($A11=0,"",VLOOKUP($A11,[0]!Matrix,2))</f>
        <v>Fish meal, 70% CP</v>
      </c>
      <c r="C11" s="57"/>
      <c r="D11" s="65">
        <v>0</v>
      </c>
      <c r="E11" s="65">
        <v>0</v>
      </c>
      <c r="F11" s="65">
        <v>0</v>
      </c>
      <c r="G11" s="38"/>
      <c r="H11" s="20" t="s">
        <v>55</v>
      </c>
      <c r="I11" s="23" t="s">
        <v>19</v>
      </c>
      <c r="J11" s="36">
        <f>SUM(AT6:AT35)</f>
        <v>0.44286000000000003</v>
      </c>
      <c r="K11" s="36"/>
      <c r="L11" s="36">
        <f>SUM('BR02'!AT40:AT69)</f>
        <v>0.42207749999999999</v>
      </c>
      <c r="M11" s="36"/>
      <c r="N11" s="36">
        <f>SUM(AT74:AT103)</f>
        <v>0.40129500000000001</v>
      </c>
      <c r="P11" s="37"/>
      <c r="Q11" s="38"/>
      <c r="R11" s="38"/>
      <c r="S11" s="38"/>
      <c r="T11" s="36"/>
      <c r="U11" s="36"/>
      <c r="V11" s="36"/>
      <c r="W11" s="23">
        <v>6</v>
      </c>
      <c r="X11" s="34">
        <f>IF($A11=0,0,VLOOKUP($A11,[0]!Matrix,X$4))</f>
        <v>3150</v>
      </c>
      <c r="Y11" s="34">
        <f>IF($A11=0,0,VLOOKUP($A11,[0]!Matrix,Y$4))</f>
        <v>69.900000000000006</v>
      </c>
      <c r="Z11" s="34">
        <f>IF($A11=0,0,VLOOKUP($A11,[0]!Matrix,Z$4))</f>
        <v>0</v>
      </c>
      <c r="AA11" s="34">
        <f>IF($A11=0,0,VLOOKUP($A11,[0]!Matrix,AA$4))</f>
        <v>9.3000000000000007</v>
      </c>
      <c r="AB11" s="34">
        <f>IF($A11=0,0,VLOOKUP($A11,[0]!Matrix,AB$4))</f>
        <v>2.41</v>
      </c>
      <c r="AC11" s="34">
        <f>IF($A11=0,0,VLOOKUP($A11,[0]!Matrix,AC$4))</f>
        <v>1.75</v>
      </c>
      <c r="AD11" s="34">
        <f>IF($A11=0,0,VLOOKUP($A11,[0]!Matrix,AD$4))</f>
        <v>0.95</v>
      </c>
      <c r="AE11" s="34">
        <f>IF($A11=0,0,VLOOKUP($A11,[0]!Matrix,AE$4))</f>
        <v>1.51</v>
      </c>
      <c r="AF11" s="34">
        <f>IF($A11=0,0,VLOOKUP($A11,[0]!Matrix,AF$4))</f>
        <v>1.22</v>
      </c>
      <c r="AG11" s="34">
        <f>IF($A11=0,0,VLOOKUP($A11,[0]!Matrix,AG$4))</f>
        <v>4.68</v>
      </c>
      <c r="AH11" s="34">
        <f>IF($A11=0,0,VLOOKUP($A11,[0]!Matrix,AH$4))</f>
        <v>1.83</v>
      </c>
      <c r="AI11" s="34">
        <f>IF($A11=0,0,VLOOKUP($A11,[0]!Matrix,AI$4))</f>
        <v>2.29</v>
      </c>
      <c r="AJ11" s="34">
        <f>IF($A11=0,0,VLOOKUP($A11,[0]!Matrix,AJ$4))</f>
        <v>2.65</v>
      </c>
      <c r="AK11" s="34">
        <f>IF($A11=0,0,VLOOKUP($A11,[0]!Matrix,AK$4))</f>
        <v>0.41</v>
      </c>
      <c r="AL11" s="34">
        <f>IF($A11=0,0,VLOOKUP($A11,[0]!Matrix,AL$4))</f>
        <v>4690</v>
      </c>
      <c r="AM11" s="24"/>
      <c r="AN11" s="36"/>
      <c r="AO11" s="36">
        <f t="shared" si="2"/>
        <v>0</v>
      </c>
      <c r="AP11" s="36">
        <f t="shared" si="3"/>
        <v>0</v>
      </c>
      <c r="AQ11" s="36">
        <f t="shared" si="4"/>
        <v>0</v>
      </c>
      <c r="AR11" s="36">
        <f t="shared" si="5"/>
        <v>0</v>
      </c>
      <c r="AS11" s="36">
        <f t="shared" si="6"/>
        <v>0</v>
      </c>
      <c r="AT11" s="36">
        <f t="shared" si="7"/>
        <v>0</v>
      </c>
      <c r="AU11" s="36">
        <f t="shared" si="8"/>
        <v>0</v>
      </c>
      <c r="AV11" s="36">
        <f t="shared" si="9"/>
        <v>0</v>
      </c>
      <c r="AW11" s="36">
        <f t="shared" si="10"/>
        <v>0</v>
      </c>
      <c r="AX11" s="36">
        <f t="shared" si="11"/>
        <v>0</v>
      </c>
      <c r="AY11" s="36">
        <f t="shared" si="12"/>
        <v>0</v>
      </c>
      <c r="AZ11" s="36">
        <f t="shared" si="13"/>
        <v>0</v>
      </c>
      <c r="BA11" s="36">
        <f t="shared" si="14"/>
        <v>0</v>
      </c>
      <c r="BB11" s="36">
        <f t="shared" si="15"/>
        <v>0</v>
      </c>
      <c r="BC11" s="36">
        <f t="shared" si="16"/>
        <v>0</v>
      </c>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c r="FA11" s="24"/>
      <c r="FB11" s="24"/>
      <c r="FC11" s="24"/>
      <c r="FD11" s="24"/>
      <c r="FE11" s="24"/>
      <c r="FF11" s="24"/>
      <c r="FG11" s="24"/>
      <c r="FH11" s="24"/>
      <c r="FI11" s="24"/>
      <c r="FJ11" s="24"/>
      <c r="FK11" s="24"/>
      <c r="FL11" s="24"/>
      <c r="FM11" s="24"/>
      <c r="FN11" s="24"/>
      <c r="FO11" s="24"/>
      <c r="FP11" s="24"/>
      <c r="FQ11" s="24"/>
    </row>
    <row r="12" spans="1:173" ht="14.25" customHeight="1">
      <c r="A12" s="59">
        <v>324</v>
      </c>
      <c r="B12" s="49" t="str">
        <f>IF($A12=0,"",VLOOKUP($A12,[0]!Matrix,2))</f>
        <v>Poultry by-product meal, 60% CP</v>
      </c>
      <c r="C12" s="57"/>
      <c r="D12" s="65">
        <v>0</v>
      </c>
      <c r="E12" s="65">
        <v>0</v>
      </c>
      <c r="F12" s="65">
        <v>0</v>
      </c>
      <c r="G12" s="38"/>
      <c r="H12" s="20" t="s">
        <v>23</v>
      </c>
      <c r="I12" s="23" t="s">
        <v>19</v>
      </c>
      <c r="J12" s="36">
        <f>SUM(AU6:AU35)</f>
        <v>0.18833999999999998</v>
      </c>
      <c r="K12" s="36"/>
      <c r="L12" s="36">
        <f>SUM('BR02'!AU40:AU69)</f>
        <v>0.18772249999999999</v>
      </c>
      <c r="M12" s="36"/>
      <c r="N12" s="36">
        <f>SUM(AU74:AU103)</f>
        <v>0.18710499999999997</v>
      </c>
      <c r="O12" s="39"/>
      <c r="P12" s="37"/>
      <c r="Q12" s="38"/>
      <c r="R12" s="38"/>
      <c r="S12" s="38"/>
      <c r="T12" s="36"/>
      <c r="U12" s="36"/>
      <c r="V12" s="36"/>
      <c r="W12" s="23">
        <v>7</v>
      </c>
      <c r="X12" s="34">
        <f>IF($A12=0,0,VLOOKUP($A12,[0]!Matrix,X$4))</f>
        <v>2950</v>
      </c>
      <c r="Y12" s="34">
        <f>IF($A12=0,0,VLOOKUP($A12,[0]!Matrix,Y$4))</f>
        <v>60</v>
      </c>
      <c r="Z12" s="34">
        <f>IF($A12=0,0,VLOOKUP($A12,[0]!Matrix,Z$4))</f>
        <v>1.9</v>
      </c>
      <c r="AA12" s="34">
        <f>IF($A12=0,0,VLOOKUP($A12,[0]!Matrix,AA$4))</f>
        <v>8.5</v>
      </c>
      <c r="AB12" s="34">
        <f>IF($A12=0,0,VLOOKUP($A12,[0]!Matrix,AB$4))</f>
        <v>3.6</v>
      </c>
      <c r="AC12" s="34">
        <f>IF($A12=0,0,VLOOKUP($A12,[0]!Matrix,AC$4))</f>
        <v>2.1</v>
      </c>
      <c r="AD12" s="34">
        <f>IF($A12=0,0,VLOOKUP($A12,[0]!Matrix,AD$4))</f>
        <v>0.36</v>
      </c>
      <c r="AE12" s="34">
        <f>IF($A12=0,0,VLOOKUP($A12,[0]!Matrix,AE$4))</f>
        <v>0.4</v>
      </c>
      <c r="AF12" s="34">
        <f>IF($A12=0,0,VLOOKUP($A12,[0]!Matrix,AF$4))</f>
        <v>0.28000000000000003</v>
      </c>
      <c r="AG12" s="34">
        <f>IF($A12=0,0,VLOOKUP($A12,[0]!Matrix,AG$4))</f>
        <v>2.7</v>
      </c>
      <c r="AH12" s="34">
        <f>IF($A12=0,0,VLOOKUP($A12,[0]!Matrix,AH$4))</f>
        <v>1.1000000000000001</v>
      </c>
      <c r="AI12" s="34">
        <f>IF($A12=0,0,VLOOKUP($A12,[0]!Matrix,AI$4))</f>
        <v>2.2999999999999998</v>
      </c>
      <c r="AJ12" s="34">
        <f>IF($A12=0,0,VLOOKUP($A12,[0]!Matrix,AJ$4))</f>
        <v>1.8</v>
      </c>
      <c r="AK12" s="34">
        <f>IF($A12=0,0,VLOOKUP($A12,[0]!Matrix,AK$4))</f>
        <v>0.3</v>
      </c>
      <c r="AL12" s="34">
        <f>IF($A12=0,0,VLOOKUP($A12,[0]!Matrix,AL$4))</f>
        <v>6029</v>
      </c>
      <c r="AM12" s="24"/>
      <c r="AN12" s="36"/>
      <c r="AO12" s="36">
        <f t="shared" si="2"/>
        <v>0</v>
      </c>
      <c r="AP12" s="36">
        <f t="shared" si="3"/>
        <v>0</v>
      </c>
      <c r="AQ12" s="36">
        <f t="shared" si="4"/>
        <v>0</v>
      </c>
      <c r="AR12" s="36">
        <f t="shared" si="5"/>
        <v>0</v>
      </c>
      <c r="AS12" s="36">
        <f t="shared" si="6"/>
        <v>0</v>
      </c>
      <c r="AT12" s="36">
        <f t="shared" si="7"/>
        <v>0</v>
      </c>
      <c r="AU12" s="36">
        <f t="shared" si="8"/>
        <v>0</v>
      </c>
      <c r="AV12" s="36">
        <f t="shared" si="9"/>
        <v>0</v>
      </c>
      <c r="AW12" s="36">
        <f t="shared" si="10"/>
        <v>0</v>
      </c>
      <c r="AX12" s="36">
        <f t="shared" si="11"/>
        <v>0</v>
      </c>
      <c r="AY12" s="36">
        <f t="shared" si="12"/>
        <v>0</v>
      </c>
      <c r="AZ12" s="36">
        <f t="shared" si="13"/>
        <v>0</v>
      </c>
      <c r="BA12" s="36">
        <f t="shared" si="14"/>
        <v>0</v>
      </c>
      <c r="BB12" s="36">
        <f t="shared" si="15"/>
        <v>0</v>
      </c>
      <c r="BC12" s="36">
        <f t="shared" si="16"/>
        <v>0</v>
      </c>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24"/>
      <c r="EZ12" s="24"/>
      <c r="FA12" s="24"/>
      <c r="FB12" s="24"/>
      <c r="FC12" s="24"/>
      <c r="FD12" s="24"/>
      <c r="FE12" s="24"/>
      <c r="FF12" s="24"/>
      <c r="FG12" s="24"/>
      <c r="FH12" s="24"/>
      <c r="FI12" s="24"/>
      <c r="FJ12" s="24"/>
      <c r="FK12" s="24"/>
      <c r="FL12" s="24"/>
      <c r="FM12" s="24"/>
      <c r="FN12" s="24"/>
      <c r="FO12" s="24"/>
      <c r="FP12" s="24"/>
      <c r="FQ12" s="24"/>
    </row>
    <row r="13" spans="1:173" ht="14.25" customHeight="1">
      <c r="A13" s="59">
        <v>450</v>
      </c>
      <c r="B13" s="49" t="str">
        <f>IF($A13=0,"",VLOOKUP($A13,[0]!Matrix,2))</f>
        <v>Wheat middlings, 7% CF</v>
      </c>
      <c r="C13" s="57"/>
      <c r="D13" s="65">
        <v>0</v>
      </c>
      <c r="E13" s="65">
        <v>0</v>
      </c>
      <c r="F13" s="65">
        <v>0</v>
      </c>
      <c r="G13" s="38"/>
      <c r="H13" s="20" t="s">
        <v>24</v>
      </c>
      <c r="I13" s="23" t="s">
        <v>19</v>
      </c>
      <c r="J13" s="36">
        <f>SUM(AV6:AV35)</f>
        <v>0.37331499999999995</v>
      </c>
      <c r="K13" s="36"/>
      <c r="L13" s="36">
        <f>SUM('BR02'!AV40:AV69)</f>
        <v>0.36340999999999996</v>
      </c>
      <c r="M13" s="36"/>
      <c r="N13" s="36">
        <f>SUM(AV74:AV103)</f>
        <v>0.35350500000000001</v>
      </c>
      <c r="O13" s="20"/>
      <c r="P13" s="37"/>
      <c r="Q13" s="38"/>
      <c r="R13" s="38"/>
      <c r="S13" s="38"/>
      <c r="T13" s="36"/>
      <c r="U13" s="36"/>
      <c r="V13" s="36"/>
      <c r="W13" s="23">
        <v>8</v>
      </c>
      <c r="X13" s="34">
        <f>IF($A13=0,0,VLOOKUP($A13,[0]!Matrix,X$4))</f>
        <v>2055</v>
      </c>
      <c r="Y13" s="34">
        <f>IF($A13=0,0,VLOOKUP($A13,[0]!Matrix,Y$4))</f>
        <v>15.5</v>
      </c>
      <c r="Z13" s="34">
        <f>IF($A13=0,0,VLOOKUP($A13,[0]!Matrix,Z$4))</f>
        <v>7</v>
      </c>
      <c r="AA13" s="34">
        <f>IF($A13=0,0,VLOOKUP($A13,[0]!Matrix,AA$4))</f>
        <v>3.6</v>
      </c>
      <c r="AB13" s="34">
        <f>IF($A13=0,0,VLOOKUP($A13,[0]!Matrix,AB$4))</f>
        <v>0.13</v>
      </c>
      <c r="AC13" s="34">
        <f>IF($A13=0,0,VLOOKUP($A13,[0]!Matrix,AC$4))</f>
        <v>0.5</v>
      </c>
      <c r="AD13" s="34">
        <f>IF($A13=0,0,VLOOKUP($A13,[0]!Matrix,AD$4))</f>
        <v>0.01</v>
      </c>
      <c r="AE13" s="34">
        <f>IF($A13=0,0,VLOOKUP($A13,[0]!Matrix,AE$4))</f>
        <v>0.1</v>
      </c>
      <c r="AF13" s="34">
        <f>IF($A13=0,0,VLOOKUP($A13,[0]!Matrix,AF$4))</f>
        <v>1.0900000000000001</v>
      </c>
      <c r="AG13" s="34">
        <f>IF($A13=0,0,VLOOKUP($A13,[0]!Matrix,AG$4))</f>
        <v>0.5</v>
      </c>
      <c r="AH13" s="34">
        <f>IF($A13=0,0,VLOOKUP($A13,[0]!Matrix,AH$4))</f>
        <v>0.19</v>
      </c>
      <c r="AI13" s="34">
        <f>IF($A13=0,0,VLOOKUP($A13,[0]!Matrix,AI$4))</f>
        <v>0.42</v>
      </c>
      <c r="AJ13" s="34">
        <f>IF($A13=0,0,VLOOKUP($A13,[0]!Matrix,AJ$4))</f>
        <v>0.39</v>
      </c>
      <c r="AK13" s="34">
        <f>IF($A13=0,0,VLOOKUP($A13,[0]!Matrix,AK$4))</f>
        <v>0.15</v>
      </c>
      <c r="AL13" s="34">
        <f>IF($A13=0,0,VLOOKUP($A13,[0]!Matrix,AL$4))</f>
        <v>1174</v>
      </c>
      <c r="AM13" s="24"/>
      <c r="AN13" s="36"/>
      <c r="AO13" s="36">
        <f t="shared" si="2"/>
        <v>0</v>
      </c>
      <c r="AP13" s="36">
        <f t="shared" si="3"/>
        <v>0</v>
      </c>
      <c r="AQ13" s="36">
        <f t="shared" si="4"/>
        <v>0</v>
      </c>
      <c r="AR13" s="36">
        <f t="shared" si="5"/>
        <v>0</v>
      </c>
      <c r="AS13" s="36">
        <f t="shared" si="6"/>
        <v>0</v>
      </c>
      <c r="AT13" s="36">
        <f t="shared" si="7"/>
        <v>0</v>
      </c>
      <c r="AU13" s="36">
        <f t="shared" si="8"/>
        <v>0</v>
      </c>
      <c r="AV13" s="36">
        <f t="shared" si="9"/>
        <v>0</v>
      </c>
      <c r="AW13" s="36">
        <f t="shared" si="10"/>
        <v>0</v>
      </c>
      <c r="AX13" s="36">
        <f t="shared" si="11"/>
        <v>0</v>
      </c>
      <c r="AY13" s="36">
        <f t="shared" si="12"/>
        <v>0</v>
      </c>
      <c r="AZ13" s="36">
        <f t="shared" si="13"/>
        <v>0</v>
      </c>
      <c r="BA13" s="36">
        <f t="shared" si="14"/>
        <v>0</v>
      </c>
      <c r="BB13" s="36">
        <f t="shared" si="15"/>
        <v>0</v>
      </c>
      <c r="BC13" s="36">
        <f t="shared" si="16"/>
        <v>0</v>
      </c>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24"/>
      <c r="EQ13" s="24"/>
      <c r="ER13" s="24"/>
      <c r="ES13" s="24"/>
      <c r="ET13" s="24"/>
      <c r="EU13" s="24"/>
      <c r="EV13" s="24"/>
      <c r="EW13" s="24"/>
      <c r="EX13" s="24"/>
      <c r="EY13" s="24"/>
      <c r="EZ13" s="24"/>
      <c r="FA13" s="24"/>
      <c r="FB13" s="24"/>
      <c r="FC13" s="24"/>
      <c r="FD13" s="24"/>
      <c r="FE13" s="24"/>
      <c r="FF13" s="24"/>
      <c r="FG13" s="24"/>
      <c r="FH13" s="24"/>
      <c r="FI13" s="24"/>
      <c r="FJ13" s="24"/>
      <c r="FK13" s="24"/>
      <c r="FL13" s="24"/>
      <c r="FM13" s="24"/>
      <c r="FN13" s="24"/>
      <c r="FO13" s="24"/>
      <c r="FP13" s="24"/>
      <c r="FQ13" s="24"/>
    </row>
    <row r="14" spans="1:173" ht="14.25" customHeight="1">
      <c r="A14" s="59">
        <v>500</v>
      </c>
      <c r="B14" s="48" t="str">
        <f>IF($A14=0,"",VLOOKUP($A14,[0]!Matrix,2))</f>
        <v>Soybean oil</v>
      </c>
      <c r="C14" s="62"/>
      <c r="D14" s="65">
        <v>25</v>
      </c>
      <c r="E14" s="65">
        <v>30</v>
      </c>
      <c r="F14" s="65">
        <v>35</v>
      </c>
      <c r="G14" s="38"/>
      <c r="H14" s="20" t="s">
        <v>25</v>
      </c>
      <c r="I14" s="23" t="s">
        <v>19</v>
      </c>
      <c r="J14" s="36">
        <f>SUM(AW6:AW35)</f>
        <v>0.88093999999999995</v>
      </c>
      <c r="K14" s="36"/>
      <c r="L14" s="36">
        <f>SUM('BR02'!AW40:AW69)</f>
        <v>0.83602250000000011</v>
      </c>
      <c r="M14" s="36"/>
      <c r="N14" s="36">
        <f>SUM(AW74:AW103)</f>
        <v>0.79110499999999995</v>
      </c>
      <c r="O14" s="20"/>
      <c r="P14" s="37"/>
      <c r="Q14" s="38"/>
      <c r="R14" s="38"/>
      <c r="S14" s="38"/>
      <c r="T14" s="36"/>
      <c r="U14" s="36"/>
      <c r="V14" s="36"/>
      <c r="W14" s="23">
        <v>9</v>
      </c>
      <c r="X14" s="34">
        <f>IF($A14=0,0,VLOOKUP($A14,[0]!Matrix,X$4))</f>
        <v>9200</v>
      </c>
      <c r="Y14" s="34">
        <f>IF($A14=0,0,VLOOKUP($A14,[0]!Matrix,Y$4))</f>
        <v>0</v>
      </c>
      <c r="Z14" s="34">
        <f>IF($A14=0,0,VLOOKUP($A14,[0]!Matrix,Z$4))</f>
        <v>0</v>
      </c>
      <c r="AA14" s="34">
        <f>IF($A14=0,0,VLOOKUP($A14,[0]!Matrix,AA$4))</f>
        <v>99</v>
      </c>
      <c r="AB14" s="34">
        <f>IF($A14=0,0,VLOOKUP($A14,[0]!Matrix,AB$4))</f>
        <v>0</v>
      </c>
      <c r="AC14" s="34">
        <f>IF($A14=0,0,VLOOKUP($A14,[0]!Matrix,AC$4))</f>
        <v>0</v>
      </c>
      <c r="AD14" s="34">
        <f>IF($A14=0,0,VLOOKUP($A14,[0]!Matrix,AD$4))</f>
        <v>0</v>
      </c>
      <c r="AE14" s="34">
        <f>IF($A14=0,0,VLOOKUP($A14,[0]!Matrix,AE$4))</f>
        <v>0</v>
      </c>
      <c r="AF14" s="34">
        <f>IF($A14=0,0,VLOOKUP($A14,[0]!Matrix,AF$4))</f>
        <v>0</v>
      </c>
      <c r="AG14" s="34">
        <f>IF($A14=0,0,VLOOKUP($A14,[0]!Matrix,AG$4))</f>
        <v>0</v>
      </c>
      <c r="AH14" s="34">
        <f>IF($A14=0,0,VLOOKUP($A14,[0]!Matrix,AH$4))</f>
        <v>0</v>
      </c>
      <c r="AI14" s="34">
        <f>IF($A14=0,0,VLOOKUP($A14,[0]!Matrix,AI$4))</f>
        <v>0</v>
      </c>
      <c r="AJ14" s="34">
        <f>IF($A14=0,0,VLOOKUP($A14,[0]!Matrix,AJ$4))</f>
        <v>0</v>
      </c>
      <c r="AK14" s="34">
        <f>IF($A14=0,0,VLOOKUP($A14,[0]!Matrix,AK$4))</f>
        <v>0</v>
      </c>
      <c r="AL14" s="34">
        <f>IF($A14=0,0,VLOOKUP($A14,[0]!Matrix,AL$4))</f>
        <v>0</v>
      </c>
      <c r="AM14" s="24"/>
      <c r="AN14" s="36"/>
      <c r="AO14" s="36">
        <f t="shared" si="2"/>
        <v>230</v>
      </c>
      <c r="AP14" s="36">
        <f t="shared" si="3"/>
        <v>0</v>
      </c>
      <c r="AQ14" s="36">
        <f t="shared" si="4"/>
        <v>0</v>
      </c>
      <c r="AR14" s="36">
        <f t="shared" si="5"/>
        <v>2.4750000000000001</v>
      </c>
      <c r="AS14" s="36">
        <f t="shared" si="6"/>
        <v>0</v>
      </c>
      <c r="AT14" s="36">
        <f t="shared" si="7"/>
        <v>0</v>
      </c>
      <c r="AU14" s="36">
        <f t="shared" si="8"/>
        <v>0</v>
      </c>
      <c r="AV14" s="36">
        <f t="shared" si="9"/>
        <v>0</v>
      </c>
      <c r="AW14" s="36">
        <f t="shared" si="10"/>
        <v>0</v>
      </c>
      <c r="AX14" s="36">
        <f t="shared" si="11"/>
        <v>0</v>
      </c>
      <c r="AY14" s="36">
        <f t="shared" si="12"/>
        <v>0</v>
      </c>
      <c r="AZ14" s="36">
        <f t="shared" si="13"/>
        <v>0</v>
      </c>
      <c r="BA14" s="36">
        <f t="shared" si="14"/>
        <v>0</v>
      </c>
      <c r="BB14" s="36">
        <f t="shared" si="15"/>
        <v>0</v>
      </c>
      <c r="BC14" s="36">
        <f t="shared" si="16"/>
        <v>0</v>
      </c>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row>
    <row r="15" spans="1:173" ht="14.25" customHeight="1">
      <c r="A15" s="59">
        <v>602</v>
      </c>
      <c r="B15" s="48" t="str">
        <f>IF($A15=0,"",VLOOKUP($A15,[0]!Matrix,2))</f>
        <v>Salt</v>
      </c>
      <c r="C15" s="57"/>
      <c r="D15" s="65">
        <v>4</v>
      </c>
      <c r="E15" s="65">
        <v>4</v>
      </c>
      <c r="F15" s="65">
        <v>4</v>
      </c>
      <c r="G15" s="38"/>
      <c r="H15" s="20" t="s">
        <v>60</v>
      </c>
      <c r="I15" s="23" t="s">
        <v>19</v>
      </c>
      <c r="J15" s="36">
        <f>SUM(AX6:AX35)</f>
        <v>1.24335</v>
      </c>
      <c r="K15" s="54"/>
      <c r="L15" s="36">
        <f>SUM('BR02'!AX40:AX69)</f>
        <v>1.1454499999999999</v>
      </c>
      <c r="M15" s="54"/>
      <c r="N15" s="36">
        <f>SUM(AX74:AX103)</f>
        <v>1.0475499999999998</v>
      </c>
      <c r="O15" s="20"/>
      <c r="P15" s="37"/>
      <c r="Q15" s="38"/>
      <c r="R15" s="38"/>
      <c r="S15" s="38"/>
      <c r="T15" s="36"/>
      <c r="U15" s="36"/>
      <c r="V15" s="36"/>
      <c r="W15" s="23">
        <v>10</v>
      </c>
      <c r="X15" s="34">
        <f>IF($A15=0,0,VLOOKUP($A15,[0]!Matrix,X$4))</f>
        <v>0</v>
      </c>
      <c r="Y15" s="34">
        <f>IF($A15=0,0,VLOOKUP($A15,[0]!Matrix,Y$4))</f>
        <v>0</v>
      </c>
      <c r="Z15" s="34">
        <f>IF($A15=0,0,VLOOKUP($A15,[0]!Matrix,Z$4))</f>
        <v>0</v>
      </c>
      <c r="AA15" s="34">
        <f>IF($A15=0,0,VLOOKUP($A15,[0]!Matrix,AA$4))</f>
        <v>0</v>
      </c>
      <c r="AB15" s="34">
        <f>IF($A15=0,0,VLOOKUP($A15,[0]!Matrix,AB$4))</f>
        <v>0</v>
      </c>
      <c r="AC15" s="34">
        <f>IF($A15=0,0,VLOOKUP($A15,[0]!Matrix,AC$4))</f>
        <v>0</v>
      </c>
      <c r="AD15" s="34">
        <f>IF($A15=0,0,VLOOKUP($A15,[0]!Matrix,AD$4))</f>
        <v>36</v>
      </c>
      <c r="AE15" s="34">
        <f>IF($A15=0,0,VLOOKUP($A15,[0]!Matrix,AE$4))</f>
        <v>57</v>
      </c>
      <c r="AF15" s="34">
        <f>IF($A15=0,0,VLOOKUP($A15,[0]!Matrix,AF$4))</f>
        <v>0</v>
      </c>
      <c r="AG15" s="34">
        <f>IF($A15=0,0,VLOOKUP($A15,[0]!Matrix,AG$4))</f>
        <v>0</v>
      </c>
      <c r="AH15" s="34">
        <f>IF($A15=0,0,VLOOKUP($A15,[0]!Matrix,AH$4))</f>
        <v>0</v>
      </c>
      <c r="AI15" s="34">
        <f>IF($A15=0,0,VLOOKUP($A15,[0]!Matrix,AI$4))</f>
        <v>0</v>
      </c>
      <c r="AJ15" s="34">
        <f>IF($A15=0,0,VLOOKUP($A15,[0]!Matrix,AJ$4))</f>
        <v>0</v>
      </c>
      <c r="AK15" s="34">
        <f>IF($A15=0,0,VLOOKUP($A15,[0]!Matrix,AK$4))</f>
        <v>0</v>
      </c>
      <c r="AL15" s="34">
        <f>IF($A15=0,0,VLOOKUP($A15,[0]!Matrix,AL$4))</f>
        <v>0</v>
      </c>
      <c r="AM15" s="24"/>
      <c r="AN15" s="36"/>
      <c r="AO15" s="36">
        <f t="shared" si="2"/>
        <v>0</v>
      </c>
      <c r="AP15" s="36">
        <f t="shared" si="3"/>
        <v>0</v>
      </c>
      <c r="AQ15" s="36">
        <f t="shared" si="4"/>
        <v>0</v>
      </c>
      <c r="AR15" s="36">
        <f t="shared" si="5"/>
        <v>0</v>
      </c>
      <c r="AS15" s="36">
        <f t="shared" si="6"/>
        <v>0</v>
      </c>
      <c r="AT15" s="36">
        <f t="shared" si="7"/>
        <v>0</v>
      </c>
      <c r="AU15" s="36">
        <f t="shared" si="8"/>
        <v>0.14399999999999999</v>
      </c>
      <c r="AV15" s="36">
        <f t="shared" si="9"/>
        <v>0.22800000000000001</v>
      </c>
      <c r="AW15" s="36">
        <f t="shared" si="10"/>
        <v>0</v>
      </c>
      <c r="AX15" s="36">
        <f t="shared" si="11"/>
        <v>0</v>
      </c>
      <c r="AY15" s="36">
        <f t="shared" si="12"/>
        <v>0</v>
      </c>
      <c r="AZ15" s="36">
        <f t="shared" si="13"/>
        <v>0</v>
      </c>
      <c r="BA15" s="36">
        <f t="shared" si="14"/>
        <v>0</v>
      </c>
      <c r="BB15" s="36">
        <f t="shared" si="15"/>
        <v>0</v>
      </c>
      <c r="BC15" s="36">
        <f t="shared" si="16"/>
        <v>0</v>
      </c>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row>
    <row r="16" spans="1:173" ht="14.25" customHeight="1">
      <c r="A16" s="59">
        <v>604</v>
      </c>
      <c r="B16" s="48" t="str">
        <f>IF($A16=0,"",VLOOKUP($A16,[0]!Matrix,2))</f>
        <v>Monocalcium phosphate</v>
      </c>
      <c r="C16" s="57"/>
      <c r="D16" s="65">
        <v>18</v>
      </c>
      <c r="E16" s="65">
        <v>17</v>
      </c>
      <c r="F16" s="65">
        <v>16</v>
      </c>
      <c r="G16" s="38"/>
      <c r="H16" s="20" t="s">
        <v>61</v>
      </c>
      <c r="I16" s="23" t="s">
        <v>19</v>
      </c>
      <c r="J16" s="36">
        <f>SUM(AY6:AY35)</f>
        <v>0.63270000000000004</v>
      </c>
      <c r="K16" s="36"/>
      <c r="L16" s="36">
        <f>SUM('BR02'!AY40:AY69)</f>
        <v>0.57269999999999999</v>
      </c>
      <c r="M16" s="36"/>
      <c r="N16" s="36">
        <f>SUM(AY74:AY103)</f>
        <v>0.51269999999999993</v>
      </c>
      <c r="O16" s="39"/>
      <c r="P16" s="37"/>
      <c r="Q16" s="38"/>
      <c r="R16" s="38"/>
      <c r="S16" s="38"/>
      <c r="T16" s="36"/>
      <c r="U16" s="36"/>
      <c r="V16" s="36"/>
      <c r="W16" s="23">
        <v>11</v>
      </c>
      <c r="X16" s="34">
        <f>IF($A16=0,0,VLOOKUP($A16,[0]!Matrix,X$4))</f>
        <v>0</v>
      </c>
      <c r="Y16" s="34">
        <f>IF($A16=0,0,VLOOKUP($A16,[0]!Matrix,Y$4))</f>
        <v>0</v>
      </c>
      <c r="Z16" s="34">
        <f>IF($A16=0,0,VLOOKUP($A16,[0]!Matrix,Z$4))</f>
        <v>0</v>
      </c>
      <c r="AA16" s="34">
        <f>IF($A16=0,0,VLOOKUP($A16,[0]!Matrix,AA$4))</f>
        <v>0</v>
      </c>
      <c r="AB16" s="34">
        <f>IF($A16=0,0,VLOOKUP($A16,[0]!Matrix,AB$4))</f>
        <v>17.5</v>
      </c>
      <c r="AC16" s="34">
        <f>IF($A16=0,0,VLOOKUP($A16,[0]!Matrix,AC$4))</f>
        <v>18.78</v>
      </c>
      <c r="AD16" s="34">
        <f>IF($A16=0,0,VLOOKUP($A16,[0]!Matrix,AD$4))</f>
        <v>0.1</v>
      </c>
      <c r="AE16" s="34">
        <f>IF($A16=0,0,VLOOKUP($A16,[0]!Matrix,AE$4))</f>
        <v>0.15</v>
      </c>
      <c r="AF16" s="34">
        <f>IF($A16=0,0,VLOOKUP($A16,[0]!Matrix,AF$4))</f>
        <v>0.15</v>
      </c>
      <c r="AG16" s="34">
        <f>IF($A16=0,0,VLOOKUP($A16,[0]!Matrix,AG$4))</f>
        <v>0</v>
      </c>
      <c r="AH16" s="34">
        <f>IF($A16=0,0,VLOOKUP($A16,[0]!Matrix,AH$4))</f>
        <v>0</v>
      </c>
      <c r="AI16" s="34">
        <f>IF($A16=0,0,VLOOKUP($A16,[0]!Matrix,AI$4))</f>
        <v>0</v>
      </c>
      <c r="AJ16" s="34">
        <f>IF($A16=0,0,VLOOKUP($A16,[0]!Matrix,AJ$4))</f>
        <v>0</v>
      </c>
      <c r="AK16" s="34">
        <f>IF($A16=0,0,VLOOKUP($A16,[0]!Matrix,AK$4))</f>
        <v>0</v>
      </c>
      <c r="AL16" s="34">
        <f>IF($A16=0,0,VLOOKUP($A16,[0]!Matrix,AL$4))</f>
        <v>0</v>
      </c>
      <c r="AM16" s="24"/>
      <c r="AN16" s="36"/>
      <c r="AO16" s="36">
        <f t="shared" si="2"/>
        <v>0</v>
      </c>
      <c r="AP16" s="36">
        <f t="shared" si="3"/>
        <v>0</v>
      </c>
      <c r="AQ16" s="36">
        <f t="shared" si="4"/>
        <v>0</v>
      </c>
      <c r="AR16" s="36">
        <f t="shared" si="5"/>
        <v>0</v>
      </c>
      <c r="AS16" s="36">
        <f t="shared" si="6"/>
        <v>0.315</v>
      </c>
      <c r="AT16" s="36">
        <f t="shared" si="7"/>
        <v>0.33804000000000001</v>
      </c>
      <c r="AU16" s="36">
        <f t="shared" si="8"/>
        <v>1.8E-3</v>
      </c>
      <c r="AV16" s="36">
        <f t="shared" si="9"/>
        <v>2.6999999999999997E-3</v>
      </c>
      <c r="AW16" s="36">
        <f t="shared" si="10"/>
        <v>2.6999999999999997E-3</v>
      </c>
      <c r="AX16" s="36">
        <f t="shared" si="11"/>
        <v>0</v>
      </c>
      <c r="AY16" s="36">
        <f t="shared" si="12"/>
        <v>0</v>
      </c>
      <c r="AZ16" s="36">
        <f t="shared" si="13"/>
        <v>0</v>
      </c>
      <c r="BA16" s="36">
        <f t="shared" si="14"/>
        <v>0</v>
      </c>
      <c r="BB16" s="36">
        <f t="shared" si="15"/>
        <v>0</v>
      </c>
      <c r="BC16" s="36">
        <f t="shared" si="16"/>
        <v>0</v>
      </c>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4"/>
      <c r="FC16" s="24"/>
      <c r="FD16" s="24"/>
      <c r="FE16" s="24"/>
      <c r="FF16" s="24"/>
      <c r="FG16" s="24"/>
      <c r="FH16" s="24"/>
      <c r="FI16" s="24"/>
      <c r="FJ16" s="24"/>
      <c r="FK16" s="24"/>
      <c r="FL16" s="24"/>
      <c r="FM16" s="24"/>
      <c r="FN16" s="24"/>
      <c r="FO16" s="24"/>
      <c r="FP16" s="24"/>
      <c r="FQ16" s="24"/>
    </row>
    <row r="17" spans="1:173" ht="14.25" customHeight="1">
      <c r="A17" s="59">
        <v>610</v>
      </c>
      <c r="B17" s="49" t="str">
        <f>IF($A17=0,"",VLOOKUP($A17,[0]!Matrix,2))</f>
        <v>Calcium carbonate</v>
      </c>
      <c r="C17" s="57"/>
      <c r="D17" s="65">
        <v>12</v>
      </c>
      <c r="E17" s="65">
        <v>11.75</v>
      </c>
      <c r="F17" s="65">
        <v>11.5</v>
      </c>
      <c r="G17" s="38"/>
      <c r="H17" s="20" t="s">
        <v>62</v>
      </c>
      <c r="I17" s="23" t="s">
        <v>19</v>
      </c>
      <c r="J17" s="36">
        <f>SUM(AZ6:AZ35)</f>
        <v>0.93049999999999988</v>
      </c>
      <c r="K17" s="36"/>
      <c r="L17" s="36">
        <f>SUM('BR02'!AZ40:AZ69)</f>
        <v>0.86099999999999999</v>
      </c>
      <c r="M17" s="36"/>
      <c r="N17" s="36">
        <f>SUM(AZ74:AZ103)</f>
        <v>0.79149999999999987</v>
      </c>
      <c r="O17" s="20"/>
      <c r="P17" s="37"/>
      <c r="Q17" s="38"/>
      <c r="R17" s="38"/>
      <c r="S17" s="38"/>
      <c r="T17" s="36"/>
      <c r="U17" s="36"/>
      <c r="V17" s="36"/>
      <c r="W17" s="23">
        <v>12</v>
      </c>
      <c r="X17" s="34">
        <f>IF($A17=0,0,VLOOKUP($A17,[0]!Matrix,X$4))</f>
        <v>0</v>
      </c>
      <c r="Y17" s="34">
        <f>IF($A17=0,0,VLOOKUP($A17,[0]!Matrix,Y$4))</f>
        <v>0</v>
      </c>
      <c r="Z17" s="34">
        <f>IF($A17=0,0,VLOOKUP($A17,[0]!Matrix,Z$4))</f>
        <v>0</v>
      </c>
      <c r="AA17" s="34">
        <f>IF($A17=0,0,VLOOKUP($A17,[0]!Matrix,AA$4))</f>
        <v>0</v>
      </c>
      <c r="AB17" s="34">
        <f>IF($A17=0,0,VLOOKUP($A17,[0]!Matrix,AB$4))</f>
        <v>38.299999999999997</v>
      </c>
      <c r="AC17" s="34">
        <f>IF($A17=0,0,VLOOKUP($A17,[0]!Matrix,AC$4))</f>
        <v>0.01</v>
      </c>
      <c r="AD17" s="34">
        <f>IF($A17=0,0,VLOOKUP($A17,[0]!Matrix,AD$4))</f>
        <v>7.0000000000000007E-2</v>
      </c>
      <c r="AE17" s="34">
        <f>IF($A17=0,0,VLOOKUP($A17,[0]!Matrix,AE$4))</f>
        <v>0.02</v>
      </c>
      <c r="AF17" s="34">
        <f>IF($A17=0,0,VLOOKUP($A17,[0]!Matrix,AF$4))</f>
        <v>7.0000000000000007E-2</v>
      </c>
      <c r="AG17" s="34">
        <f>IF($A17=0,0,VLOOKUP($A17,[0]!Matrix,AG$4))</f>
        <v>0</v>
      </c>
      <c r="AH17" s="34">
        <f>IF($A17=0,0,VLOOKUP($A17,[0]!Matrix,AH$4))</f>
        <v>0</v>
      </c>
      <c r="AI17" s="34">
        <f>IF($A17=0,0,VLOOKUP($A17,[0]!Matrix,AI$4))</f>
        <v>0</v>
      </c>
      <c r="AJ17" s="34">
        <f>IF($A17=0,0,VLOOKUP($A17,[0]!Matrix,AJ$4))</f>
        <v>0</v>
      </c>
      <c r="AK17" s="34">
        <f>IF($A17=0,0,VLOOKUP($A17,[0]!Matrix,AK$4))</f>
        <v>0</v>
      </c>
      <c r="AL17" s="34">
        <f>IF($A17=0,0,VLOOKUP($A17,[0]!Matrix,AL$4))</f>
        <v>0</v>
      </c>
      <c r="AM17" s="24"/>
      <c r="AN17" s="36"/>
      <c r="AO17" s="36">
        <f t="shared" si="2"/>
        <v>0</v>
      </c>
      <c r="AP17" s="36">
        <f t="shared" si="3"/>
        <v>0</v>
      </c>
      <c r="AQ17" s="36">
        <f t="shared" si="4"/>
        <v>0</v>
      </c>
      <c r="AR17" s="36">
        <f t="shared" si="5"/>
        <v>0</v>
      </c>
      <c r="AS17" s="36">
        <f t="shared" si="6"/>
        <v>0.45959999999999995</v>
      </c>
      <c r="AT17" s="36">
        <f t="shared" si="7"/>
        <v>1.1999999999999999E-4</v>
      </c>
      <c r="AU17" s="36">
        <f t="shared" si="8"/>
        <v>8.4000000000000003E-4</v>
      </c>
      <c r="AV17" s="36">
        <f t="shared" si="9"/>
        <v>2.3999999999999998E-4</v>
      </c>
      <c r="AW17" s="36">
        <f t="shared" si="10"/>
        <v>8.4000000000000003E-4</v>
      </c>
      <c r="AX17" s="36">
        <f t="shared" si="11"/>
        <v>0</v>
      </c>
      <c r="AY17" s="36">
        <f t="shared" si="12"/>
        <v>0</v>
      </c>
      <c r="AZ17" s="36">
        <f t="shared" si="13"/>
        <v>0</v>
      </c>
      <c r="BA17" s="36">
        <f t="shared" si="14"/>
        <v>0</v>
      </c>
      <c r="BB17" s="36">
        <f t="shared" si="15"/>
        <v>0</v>
      </c>
      <c r="BC17" s="36">
        <f t="shared" si="16"/>
        <v>0</v>
      </c>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row>
    <row r="18" spans="1:173" ht="14.25" customHeight="1">
      <c r="A18" s="61">
        <v>620</v>
      </c>
      <c r="B18" s="49" t="str">
        <f>IF($A18=0,"",VLOOKUP($A18,[0]!Matrix,2))</f>
        <v>L-Lysine HCl</v>
      </c>
      <c r="C18" s="57"/>
      <c r="D18" s="65">
        <v>4.25</v>
      </c>
      <c r="E18" s="65">
        <v>3.75</v>
      </c>
      <c r="F18" s="65">
        <v>3.25</v>
      </c>
      <c r="G18" s="38"/>
      <c r="H18" s="20" t="s">
        <v>63</v>
      </c>
      <c r="I18" s="23" t="s">
        <v>19</v>
      </c>
      <c r="J18" s="36">
        <f>SUM(BA6:BA35)</f>
        <v>0.88614999999999999</v>
      </c>
      <c r="K18" s="36"/>
      <c r="L18" s="36">
        <f>SUM('BR02'!BA40:BA69)</f>
        <v>0.80390000000000006</v>
      </c>
      <c r="M18" s="36"/>
      <c r="N18" s="36">
        <f>SUM(BA74:BA103)</f>
        <v>0.72165000000000001</v>
      </c>
      <c r="O18" s="20"/>
      <c r="P18" s="37"/>
      <c r="Q18" s="38"/>
      <c r="R18" s="38"/>
      <c r="S18" s="38"/>
      <c r="T18" s="36"/>
      <c r="U18" s="36"/>
      <c r="V18" s="36"/>
      <c r="W18" s="23">
        <v>13</v>
      </c>
      <c r="X18" s="34">
        <f>IF($A18=0,0,VLOOKUP($A18,[0]!Matrix,X$4))</f>
        <v>3346</v>
      </c>
      <c r="Y18" s="34">
        <f>IF($A18=0,0,VLOOKUP($A18,[0]!Matrix,Y$4))</f>
        <v>95.4</v>
      </c>
      <c r="Z18" s="34">
        <f>IF($A18=0,0,VLOOKUP($A18,[0]!Matrix,Z$4))</f>
        <v>0</v>
      </c>
      <c r="AA18" s="34">
        <f>IF($A18=0,0,VLOOKUP($A18,[0]!Matrix,AA$4))</f>
        <v>0</v>
      </c>
      <c r="AB18" s="34">
        <f>IF($A18=0,0,VLOOKUP($A18,[0]!Matrix,AB$4))</f>
        <v>0</v>
      </c>
      <c r="AC18" s="34">
        <f>IF($A18=0,0,VLOOKUP($A18,[0]!Matrix,AC$4))</f>
        <v>0</v>
      </c>
      <c r="AD18" s="34">
        <f>IF($A18=0,0,VLOOKUP($A18,[0]!Matrix,AD$4))</f>
        <v>0</v>
      </c>
      <c r="AE18" s="34">
        <f>IF($A18=0,0,VLOOKUP($A18,[0]!Matrix,AE$4))</f>
        <v>19.5</v>
      </c>
      <c r="AF18" s="34">
        <f>IF($A18=0,0,VLOOKUP($A18,[0]!Matrix,AF$4))</f>
        <v>0</v>
      </c>
      <c r="AG18" s="34">
        <f>IF($A18=0,0,VLOOKUP($A18,[0]!Matrix,AG$4))</f>
        <v>79.8</v>
      </c>
      <c r="AH18" s="34">
        <f>IF($A18=0,0,VLOOKUP($A18,[0]!Matrix,AH$4))</f>
        <v>0</v>
      </c>
      <c r="AI18" s="34">
        <f>IF($A18=0,0,VLOOKUP($A18,[0]!Matrix,AI$4))</f>
        <v>0</v>
      </c>
      <c r="AJ18" s="34">
        <f>IF($A18=0,0,VLOOKUP($A18,[0]!Matrix,AJ$4))</f>
        <v>0</v>
      </c>
      <c r="AK18" s="34">
        <f>IF($A18=0,0,VLOOKUP($A18,[0]!Matrix,AK$4))</f>
        <v>0</v>
      </c>
      <c r="AL18" s="34">
        <f>IF($A18=0,0,VLOOKUP($A18,[0]!Matrix,AL$4))</f>
        <v>0</v>
      </c>
      <c r="AM18" s="24"/>
      <c r="AN18" s="36"/>
      <c r="AO18" s="36">
        <f t="shared" si="2"/>
        <v>14.220499999999999</v>
      </c>
      <c r="AP18" s="36">
        <f t="shared" si="3"/>
        <v>0.40545000000000003</v>
      </c>
      <c r="AQ18" s="36">
        <f t="shared" si="4"/>
        <v>0</v>
      </c>
      <c r="AR18" s="36">
        <f t="shared" si="5"/>
        <v>0</v>
      </c>
      <c r="AS18" s="36">
        <f t="shared" si="6"/>
        <v>0</v>
      </c>
      <c r="AT18" s="36">
        <f t="shared" si="7"/>
        <v>0</v>
      </c>
      <c r="AU18" s="36">
        <f t="shared" si="8"/>
        <v>0</v>
      </c>
      <c r="AV18" s="36">
        <f t="shared" si="9"/>
        <v>8.2875000000000004E-2</v>
      </c>
      <c r="AW18" s="36">
        <f t="shared" si="10"/>
        <v>0</v>
      </c>
      <c r="AX18" s="36">
        <f t="shared" si="11"/>
        <v>0.33914999999999995</v>
      </c>
      <c r="AY18" s="36">
        <f t="shared" si="12"/>
        <v>0</v>
      </c>
      <c r="AZ18" s="36">
        <f t="shared" si="13"/>
        <v>0</v>
      </c>
      <c r="BA18" s="36">
        <f t="shared" si="14"/>
        <v>0</v>
      </c>
      <c r="BB18" s="36">
        <f t="shared" si="15"/>
        <v>0</v>
      </c>
      <c r="BC18" s="36">
        <f t="shared" si="16"/>
        <v>0</v>
      </c>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row>
    <row r="19" spans="1:173" ht="14.25" customHeight="1">
      <c r="A19" s="59">
        <v>622</v>
      </c>
      <c r="B19" s="49" t="str">
        <f>IF($A19=0,"",VLOOKUP($A19,[0]!Matrix,2))</f>
        <v>DL-Methionine</v>
      </c>
      <c r="C19" s="57"/>
      <c r="D19" s="65">
        <v>3.5</v>
      </c>
      <c r="E19" s="65">
        <v>3</v>
      </c>
      <c r="F19" s="65">
        <v>2.5</v>
      </c>
      <c r="G19" s="38"/>
      <c r="H19" s="20" t="s">
        <v>64</v>
      </c>
      <c r="I19" s="23" t="s">
        <v>19</v>
      </c>
      <c r="J19" s="36">
        <f>SUM(BB6:BB35)</f>
        <v>0.20642500000000003</v>
      </c>
      <c r="K19" s="36"/>
      <c r="L19" s="36">
        <f>SUM('BR02'!BB40:BB69)</f>
        <v>0.19492500000000001</v>
      </c>
      <c r="M19" s="36"/>
      <c r="N19" s="36">
        <f>SUM(BB74:BB103)</f>
        <v>0.183425</v>
      </c>
      <c r="P19" s="37"/>
      <c r="Q19" s="38"/>
      <c r="R19" s="38"/>
      <c r="S19" s="38"/>
      <c r="T19" s="36"/>
      <c r="U19" s="36"/>
      <c r="V19" s="36"/>
      <c r="W19" s="23">
        <v>14</v>
      </c>
      <c r="X19" s="34">
        <f>IF($A19=0,0,VLOOKUP($A19,[0]!Matrix,X$4))</f>
        <v>4637</v>
      </c>
      <c r="Y19" s="34">
        <f>IF($A19=0,0,VLOOKUP($A19,[0]!Matrix,Y$4))</f>
        <v>58.4</v>
      </c>
      <c r="Z19" s="34">
        <f>IF($A19=0,0,VLOOKUP($A19,[0]!Matrix,Z$4))</f>
        <v>0</v>
      </c>
      <c r="AA19" s="34">
        <f>IF($A19=0,0,VLOOKUP($A19,[0]!Matrix,AA$4))</f>
        <v>0</v>
      </c>
      <c r="AB19" s="34">
        <f>IF($A19=0,0,VLOOKUP($A19,[0]!Matrix,AB$4))</f>
        <v>0</v>
      </c>
      <c r="AC19" s="34">
        <f>IF($A19=0,0,VLOOKUP($A19,[0]!Matrix,AC$4))</f>
        <v>0</v>
      </c>
      <c r="AD19" s="34">
        <f>IF($A19=0,0,VLOOKUP($A19,[0]!Matrix,AD$4))</f>
        <v>0</v>
      </c>
      <c r="AE19" s="34">
        <f>IF($A19=0,0,VLOOKUP($A19,[0]!Matrix,AE$4))</f>
        <v>0</v>
      </c>
      <c r="AF19" s="34">
        <f>IF($A19=0,0,VLOOKUP($A19,[0]!Matrix,AF$4))</f>
        <v>0</v>
      </c>
      <c r="AG19" s="34">
        <f>IF($A19=0,0,VLOOKUP($A19,[0]!Matrix,AG$4))</f>
        <v>0</v>
      </c>
      <c r="AH19" s="34">
        <f>IF($A19=0,0,VLOOKUP($A19,[0]!Matrix,AH$4))</f>
        <v>99</v>
      </c>
      <c r="AI19" s="34">
        <f>IF($A19=0,0,VLOOKUP($A19,[0]!Matrix,AI$4))</f>
        <v>99</v>
      </c>
      <c r="AJ19" s="34">
        <f>IF($A19=0,0,VLOOKUP($A19,[0]!Matrix,AJ$4))</f>
        <v>0</v>
      </c>
      <c r="AK19" s="34">
        <f>IF($A19=0,0,VLOOKUP($A19,[0]!Matrix,AK$4))</f>
        <v>0</v>
      </c>
      <c r="AL19" s="34">
        <f>IF($A19=0,0,VLOOKUP($A19,[0]!Matrix,AL$4))</f>
        <v>0</v>
      </c>
      <c r="AM19" s="24"/>
      <c r="AN19" s="36"/>
      <c r="AO19" s="36">
        <f t="shared" si="2"/>
        <v>16.229500000000002</v>
      </c>
      <c r="AP19" s="36">
        <f t="shared" si="3"/>
        <v>0.2044</v>
      </c>
      <c r="AQ19" s="36">
        <f t="shared" si="4"/>
        <v>0</v>
      </c>
      <c r="AR19" s="36">
        <f t="shared" si="5"/>
        <v>0</v>
      </c>
      <c r="AS19" s="36">
        <f t="shared" si="6"/>
        <v>0</v>
      </c>
      <c r="AT19" s="36">
        <f t="shared" si="7"/>
        <v>0</v>
      </c>
      <c r="AU19" s="36">
        <f t="shared" si="8"/>
        <v>0</v>
      </c>
      <c r="AV19" s="36">
        <f t="shared" si="9"/>
        <v>0</v>
      </c>
      <c r="AW19" s="36">
        <f t="shared" si="10"/>
        <v>0</v>
      </c>
      <c r="AX19" s="36">
        <f t="shared" si="11"/>
        <v>0</v>
      </c>
      <c r="AY19" s="36">
        <f t="shared" si="12"/>
        <v>0.34649999999999997</v>
      </c>
      <c r="AZ19" s="36">
        <f t="shared" si="13"/>
        <v>0.34649999999999997</v>
      </c>
      <c r="BA19" s="36">
        <f t="shared" si="14"/>
        <v>0</v>
      </c>
      <c r="BB19" s="36">
        <f t="shared" si="15"/>
        <v>0</v>
      </c>
      <c r="BC19" s="36">
        <f t="shared" si="16"/>
        <v>0</v>
      </c>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row>
    <row r="20" spans="1:173" ht="14.25" customHeight="1">
      <c r="A20" s="59">
        <v>624</v>
      </c>
      <c r="B20" s="49" t="str">
        <f>IF($A20=0,"",VLOOKUP($A20,[0]!Matrix,2))</f>
        <v>L-Threonine</v>
      </c>
      <c r="C20" s="57"/>
      <c r="D20" s="65">
        <v>2.25</v>
      </c>
      <c r="E20" s="65">
        <v>1.75</v>
      </c>
      <c r="F20" s="65">
        <v>1.25</v>
      </c>
      <c r="G20" s="38"/>
      <c r="H20" s="20" t="s">
        <v>28</v>
      </c>
      <c r="I20" s="23" t="s">
        <v>26</v>
      </c>
      <c r="J20" s="40">
        <f>SUM(BC6:BC35)</f>
        <v>1737.86</v>
      </c>
      <c r="K20" s="40"/>
      <c r="L20" s="40">
        <f>SUM('BR02'!BC40:BC69)</f>
        <v>1501.06</v>
      </c>
      <c r="M20" s="40"/>
      <c r="N20" s="40">
        <f>SUM(BC74:BC103)</f>
        <v>1264.26</v>
      </c>
      <c r="P20" s="37"/>
      <c r="Q20" s="38"/>
      <c r="R20" s="38"/>
      <c r="S20" s="38"/>
      <c r="T20" s="36"/>
      <c r="U20" s="36"/>
      <c r="V20" s="36"/>
      <c r="W20" s="23">
        <v>15</v>
      </c>
      <c r="X20" s="34">
        <f>IF($A20=0,0,VLOOKUP($A20,[0]!Matrix,X$4))</f>
        <v>3011</v>
      </c>
      <c r="Y20" s="34">
        <f>IF($A20=0,0,VLOOKUP($A20,[0]!Matrix,Y$4))</f>
        <v>73.099999999999994</v>
      </c>
      <c r="Z20" s="34">
        <f>IF($A20=0,0,VLOOKUP($A20,[0]!Matrix,Z$4))</f>
        <v>0</v>
      </c>
      <c r="AA20" s="34">
        <f>IF($A20=0,0,VLOOKUP($A20,[0]!Matrix,AA$4))</f>
        <v>0</v>
      </c>
      <c r="AB20" s="34">
        <f>IF($A20=0,0,VLOOKUP($A20,[0]!Matrix,AB$4))</f>
        <v>0</v>
      </c>
      <c r="AC20" s="34">
        <f>IF($A20=0,0,VLOOKUP($A20,[0]!Matrix,AC$4))</f>
        <v>0</v>
      </c>
      <c r="AD20" s="34">
        <f>IF($A20=0,0,VLOOKUP($A20,[0]!Matrix,AD$4))</f>
        <v>0</v>
      </c>
      <c r="AE20" s="34">
        <f>IF($A20=0,0,VLOOKUP($A20,[0]!Matrix,AE$4))</f>
        <v>0</v>
      </c>
      <c r="AF20" s="34">
        <f>IF($A20=0,0,VLOOKUP($A20,[0]!Matrix,AF$4))</f>
        <v>0</v>
      </c>
      <c r="AG20" s="34">
        <f>IF($A20=0,0,VLOOKUP($A20,[0]!Matrix,AG$4))</f>
        <v>0</v>
      </c>
      <c r="AH20" s="34">
        <f>IF($A20=0,0,VLOOKUP($A20,[0]!Matrix,AH$4))</f>
        <v>0</v>
      </c>
      <c r="AI20" s="34">
        <f>IF($A20=0,0,VLOOKUP($A20,[0]!Matrix,AI$4))</f>
        <v>0</v>
      </c>
      <c r="AJ20" s="34">
        <f>IF($A20=0,0,VLOOKUP($A20,[0]!Matrix,AJ$4))</f>
        <v>99</v>
      </c>
      <c r="AK20" s="34">
        <f>IF($A20=0,0,VLOOKUP($A20,[0]!Matrix,AK$4))</f>
        <v>0</v>
      </c>
      <c r="AL20" s="34">
        <f>IF($A20=0,0,VLOOKUP($A20,[0]!Matrix,AL$4))</f>
        <v>0</v>
      </c>
      <c r="AM20" s="24"/>
      <c r="AN20" s="36"/>
      <c r="AO20" s="36">
        <f t="shared" si="2"/>
        <v>6.77475</v>
      </c>
      <c r="AP20" s="36">
        <f t="shared" si="3"/>
        <v>0.16447499999999998</v>
      </c>
      <c r="AQ20" s="36">
        <f t="shared" si="4"/>
        <v>0</v>
      </c>
      <c r="AR20" s="36">
        <f t="shared" si="5"/>
        <v>0</v>
      </c>
      <c r="AS20" s="36">
        <f t="shared" si="6"/>
        <v>0</v>
      </c>
      <c r="AT20" s="36">
        <f t="shared" si="7"/>
        <v>0</v>
      </c>
      <c r="AU20" s="36">
        <f t="shared" si="8"/>
        <v>0</v>
      </c>
      <c r="AV20" s="36">
        <f t="shared" si="9"/>
        <v>0</v>
      </c>
      <c r="AW20" s="36">
        <f t="shared" si="10"/>
        <v>0</v>
      </c>
      <c r="AX20" s="36">
        <f t="shared" si="11"/>
        <v>0</v>
      </c>
      <c r="AY20" s="36">
        <f t="shared" si="12"/>
        <v>0</v>
      </c>
      <c r="AZ20" s="36">
        <f t="shared" si="13"/>
        <v>0</v>
      </c>
      <c r="BA20" s="36">
        <f t="shared" si="14"/>
        <v>0.22275</v>
      </c>
      <c r="BB20" s="36">
        <f t="shared" si="15"/>
        <v>0</v>
      </c>
      <c r="BC20" s="36">
        <f t="shared" si="16"/>
        <v>0</v>
      </c>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row>
    <row r="21" spans="1:173" ht="14.25" customHeight="1">
      <c r="A21" s="59">
        <v>626</v>
      </c>
      <c r="B21" s="48" t="str">
        <f>IF($A21=0,"",VLOOKUP($A21,[0]!Matrix,2))</f>
        <v>L-Tryptophan</v>
      </c>
      <c r="C21" s="57"/>
      <c r="D21" s="65">
        <v>0.25</v>
      </c>
      <c r="E21" s="65">
        <v>0.25</v>
      </c>
      <c r="F21" s="65">
        <v>0.25</v>
      </c>
      <c r="G21" s="38"/>
      <c r="I21" s="23"/>
      <c r="J21" s="40"/>
      <c r="K21" s="40"/>
      <c r="L21" s="40"/>
      <c r="M21" s="40"/>
      <c r="N21" s="40"/>
      <c r="P21" s="37"/>
      <c r="Q21" s="38"/>
      <c r="R21" s="38"/>
      <c r="S21" s="38"/>
      <c r="T21" s="36"/>
      <c r="U21" s="36"/>
      <c r="V21" s="36"/>
      <c r="W21" s="23">
        <v>16</v>
      </c>
      <c r="X21" s="34">
        <f>IF($A21=0,0,VLOOKUP($A21,[0]!Matrix,X$4))</f>
        <v>5186</v>
      </c>
      <c r="Y21" s="34">
        <f>IF($A21=0,0,VLOOKUP($A21,[0]!Matrix,Y$4))</f>
        <v>85.3</v>
      </c>
      <c r="Z21" s="34">
        <f>IF($A21=0,0,VLOOKUP($A21,[0]!Matrix,Z$4))</f>
        <v>0</v>
      </c>
      <c r="AA21" s="34">
        <f>IF($A21=0,0,VLOOKUP($A21,[0]!Matrix,AA$4))</f>
        <v>0</v>
      </c>
      <c r="AB21" s="34">
        <f>IF($A21=0,0,VLOOKUP($A21,[0]!Matrix,AB$4))</f>
        <v>0</v>
      </c>
      <c r="AC21" s="34">
        <f>IF($A21=0,0,VLOOKUP($A21,[0]!Matrix,AC$4))</f>
        <v>0</v>
      </c>
      <c r="AD21" s="34">
        <f>IF($A21=0,0,VLOOKUP($A21,[0]!Matrix,AD$4))</f>
        <v>0</v>
      </c>
      <c r="AE21" s="34">
        <f>IF($A21=0,0,VLOOKUP($A21,[0]!Matrix,AE$4))</f>
        <v>0</v>
      </c>
      <c r="AF21" s="34">
        <f>IF($A21=0,0,VLOOKUP($A21,[0]!Matrix,AF$4))</f>
        <v>0</v>
      </c>
      <c r="AG21" s="34">
        <f>IF($A21=0,0,VLOOKUP($A21,[0]!Matrix,AG$4))</f>
        <v>0</v>
      </c>
      <c r="AH21" s="34">
        <f>IF($A21=0,0,VLOOKUP($A21,[0]!Matrix,AH$4))</f>
        <v>0</v>
      </c>
      <c r="AI21" s="34">
        <f>IF($A21=0,0,VLOOKUP($A21,[0]!Matrix,AI$4))</f>
        <v>0</v>
      </c>
      <c r="AJ21" s="34">
        <f>IF($A21=0,0,VLOOKUP($A21,[0]!Matrix,AJ$4))</f>
        <v>0</v>
      </c>
      <c r="AK21" s="34">
        <f>IF($A21=0,0,VLOOKUP($A21,[0]!Matrix,AK$4))</f>
        <v>98.5</v>
      </c>
      <c r="AL21" s="34">
        <f>IF($A21=0,0,VLOOKUP($A21,[0]!Matrix,AL$4))</f>
        <v>0</v>
      </c>
      <c r="AM21" s="24"/>
      <c r="AN21" s="36"/>
      <c r="AO21" s="36">
        <f t="shared" si="2"/>
        <v>1.2965</v>
      </c>
      <c r="AP21" s="36">
        <f t="shared" si="3"/>
        <v>2.1325E-2</v>
      </c>
      <c r="AQ21" s="36">
        <f t="shared" si="4"/>
        <v>0</v>
      </c>
      <c r="AR21" s="36">
        <f t="shared" si="5"/>
        <v>0</v>
      </c>
      <c r="AS21" s="36">
        <f t="shared" si="6"/>
        <v>0</v>
      </c>
      <c r="AT21" s="36">
        <f t="shared" si="7"/>
        <v>0</v>
      </c>
      <c r="AU21" s="36">
        <f t="shared" si="8"/>
        <v>0</v>
      </c>
      <c r="AV21" s="36">
        <f t="shared" si="9"/>
        <v>0</v>
      </c>
      <c r="AW21" s="36">
        <f t="shared" si="10"/>
        <v>0</v>
      </c>
      <c r="AX21" s="36">
        <f t="shared" si="11"/>
        <v>0</v>
      </c>
      <c r="AY21" s="36">
        <f t="shared" si="12"/>
        <v>0</v>
      </c>
      <c r="AZ21" s="36">
        <f t="shared" si="13"/>
        <v>0</v>
      </c>
      <c r="BA21" s="36">
        <f t="shared" si="14"/>
        <v>0</v>
      </c>
      <c r="BB21" s="36">
        <f t="shared" si="15"/>
        <v>2.4625000000000001E-2</v>
      </c>
      <c r="BC21" s="36">
        <f t="shared" si="16"/>
        <v>0</v>
      </c>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c r="ED21" s="24"/>
      <c r="EE21" s="24"/>
      <c r="EF21" s="24"/>
      <c r="EG21" s="24"/>
      <c r="EH21" s="24"/>
      <c r="EI21" s="24"/>
      <c r="EJ21" s="24"/>
      <c r="EK21" s="24"/>
      <c r="EL21" s="24"/>
      <c r="EM21" s="24"/>
      <c r="EN21" s="24"/>
      <c r="EO21" s="24"/>
      <c r="EP21" s="24"/>
      <c r="EQ21" s="24"/>
      <c r="ER21" s="24"/>
      <c r="ES21" s="24"/>
      <c r="ET21" s="24"/>
      <c r="EU21" s="24"/>
      <c r="EV21" s="24"/>
      <c r="EW21" s="24"/>
      <c r="EX21" s="24"/>
      <c r="EY21" s="24"/>
      <c r="EZ21" s="24"/>
      <c r="FA21" s="24"/>
      <c r="FB21" s="24"/>
      <c r="FC21" s="24"/>
      <c r="FD21" s="24"/>
      <c r="FE21" s="24"/>
      <c r="FF21" s="24"/>
      <c r="FG21" s="24"/>
      <c r="FH21" s="24"/>
      <c r="FI21" s="24"/>
      <c r="FJ21" s="24"/>
      <c r="FK21" s="24"/>
      <c r="FL21" s="24"/>
      <c r="FM21" s="24"/>
      <c r="FN21" s="24"/>
      <c r="FO21" s="24"/>
      <c r="FP21" s="24"/>
      <c r="FQ21" s="24"/>
    </row>
    <row r="22" spans="1:173" ht="14.25" customHeight="1">
      <c r="A22" s="59">
        <v>640</v>
      </c>
      <c r="B22" s="49" t="str">
        <f>IF($A22=0,"",VLOOKUP($A22,[0]!Matrix,2))</f>
        <v>Vitamin premix</v>
      </c>
      <c r="C22" s="57"/>
      <c r="D22" s="65">
        <v>3</v>
      </c>
      <c r="E22" s="65">
        <v>2</v>
      </c>
      <c r="F22" s="65">
        <v>1</v>
      </c>
      <c r="G22" s="38"/>
      <c r="I22" s="23"/>
      <c r="J22" s="36"/>
      <c r="K22" s="36"/>
      <c r="L22" s="36"/>
      <c r="M22" s="36"/>
      <c r="N22" s="36"/>
      <c r="P22" s="37"/>
      <c r="Q22" s="38"/>
      <c r="R22" s="38"/>
      <c r="S22" s="38"/>
      <c r="T22" s="36"/>
      <c r="U22" s="36"/>
      <c r="V22" s="36"/>
      <c r="W22" s="23">
        <v>17</v>
      </c>
      <c r="X22" s="34">
        <f>IF($A22=0,0,VLOOKUP($A22,[0]!Matrix,X$4))</f>
        <v>0</v>
      </c>
      <c r="Y22" s="34">
        <f>IF($A22=0,0,VLOOKUP($A22,[0]!Matrix,Y$4))</f>
        <v>0</v>
      </c>
      <c r="Z22" s="34">
        <f>IF($A22=0,0,VLOOKUP($A22,[0]!Matrix,Z$4))</f>
        <v>0</v>
      </c>
      <c r="AA22" s="34">
        <f>IF($A22=0,0,VLOOKUP($A22,[0]!Matrix,AA$4))</f>
        <v>0</v>
      </c>
      <c r="AB22" s="34">
        <f>IF($A22=0,0,VLOOKUP($A22,[0]!Matrix,AB$4))</f>
        <v>0</v>
      </c>
      <c r="AC22" s="34">
        <f>IF($A22=0,0,VLOOKUP($A22,[0]!Matrix,AC$4))</f>
        <v>0</v>
      </c>
      <c r="AD22" s="34">
        <f>IF($A22=0,0,VLOOKUP($A22,[0]!Matrix,AD$4))</f>
        <v>0</v>
      </c>
      <c r="AE22" s="34">
        <f>IF($A22=0,0,VLOOKUP($A22,[0]!Matrix,AE$4))</f>
        <v>0</v>
      </c>
      <c r="AF22" s="34">
        <f>IF($A22=0,0,VLOOKUP($A22,[0]!Matrix,AF$4))</f>
        <v>0</v>
      </c>
      <c r="AG22" s="34">
        <f>IF($A22=0,0,VLOOKUP($A22,[0]!Matrix,AG$4))</f>
        <v>0</v>
      </c>
      <c r="AH22" s="34">
        <f>IF($A22=0,0,VLOOKUP($A22,[0]!Matrix,AH$4))</f>
        <v>0</v>
      </c>
      <c r="AI22" s="34">
        <f>IF($A22=0,0,VLOOKUP($A22,[0]!Matrix,AI$4))</f>
        <v>0</v>
      </c>
      <c r="AJ22" s="34">
        <f>IF($A22=0,0,VLOOKUP($A22,[0]!Matrix,AJ$4))</f>
        <v>0</v>
      </c>
      <c r="AK22" s="34">
        <f>IF($A22=0,0,VLOOKUP($A22,[0]!Matrix,AK$4))</f>
        <v>0</v>
      </c>
      <c r="AL22" s="34">
        <f>IF($A22=0,0,VLOOKUP($A22,[0]!Matrix,AL$4))</f>
        <v>0</v>
      </c>
      <c r="AM22" s="24"/>
      <c r="AN22" s="36"/>
      <c r="AO22" s="36">
        <f t="shared" si="2"/>
        <v>0</v>
      </c>
      <c r="AP22" s="36">
        <f t="shared" si="3"/>
        <v>0</v>
      </c>
      <c r="AQ22" s="36">
        <f t="shared" si="4"/>
        <v>0</v>
      </c>
      <c r="AR22" s="36">
        <f t="shared" si="5"/>
        <v>0</v>
      </c>
      <c r="AS22" s="36">
        <f t="shared" si="6"/>
        <v>0</v>
      </c>
      <c r="AT22" s="36">
        <f t="shared" si="7"/>
        <v>0</v>
      </c>
      <c r="AU22" s="36">
        <f t="shared" si="8"/>
        <v>0</v>
      </c>
      <c r="AV22" s="36">
        <f t="shared" si="9"/>
        <v>0</v>
      </c>
      <c r="AW22" s="36">
        <f t="shared" si="10"/>
        <v>0</v>
      </c>
      <c r="AX22" s="36">
        <f t="shared" si="11"/>
        <v>0</v>
      </c>
      <c r="AY22" s="36">
        <f t="shared" si="12"/>
        <v>0</v>
      </c>
      <c r="AZ22" s="36">
        <f t="shared" si="13"/>
        <v>0</v>
      </c>
      <c r="BA22" s="36">
        <f t="shared" si="14"/>
        <v>0</v>
      </c>
      <c r="BB22" s="36">
        <f t="shared" si="15"/>
        <v>0</v>
      </c>
      <c r="BC22" s="36">
        <f t="shared" si="16"/>
        <v>0</v>
      </c>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4"/>
      <c r="DQ22" s="24"/>
      <c r="DR22" s="24"/>
      <c r="DS22" s="24"/>
      <c r="DT22" s="24"/>
      <c r="DU22" s="24"/>
      <c r="DV22" s="24"/>
      <c r="DW22" s="24"/>
      <c r="DX22" s="24"/>
      <c r="DY22" s="24"/>
      <c r="DZ22" s="24"/>
      <c r="EA22" s="24"/>
      <c r="EB22" s="24"/>
      <c r="EC22" s="24"/>
      <c r="ED22" s="24"/>
      <c r="EE22" s="24"/>
      <c r="EF22" s="24"/>
      <c r="EG22" s="24"/>
      <c r="EH22" s="24"/>
      <c r="EI22" s="24"/>
      <c r="EJ22" s="24"/>
      <c r="EK22" s="24"/>
      <c r="EL22" s="24"/>
      <c r="EM22" s="24"/>
      <c r="EN22" s="24"/>
      <c r="EO22" s="24"/>
      <c r="EP22" s="24"/>
      <c r="EQ22" s="24"/>
      <c r="ER22" s="24"/>
      <c r="ES22" s="24"/>
      <c r="ET22" s="24"/>
      <c r="EU22" s="24"/>
      <c r="EV22" s="24"/>
      <c r="EW22" s="24"/>
      <c r="EX22" s="24"/>
      <c r="EY22" s="24"/>
      <c r="EZ22" s="24"/>
      <c r="FA22" s="24"/>
      <c r="FB22" s="24"/>
      <c r="FC22" s="24"/>
      <c r="FD22" s="24"/>
      <c r="FE22" s="24"/>
      <c r="FF22" s="24"/>
      <c r="FG22" s="24"/>
      <c r="FH22" s="24"/>
      <c r="FI22" s="24"/>
      <c r="FJ22" s="24"/>
      <c r="FK22" s="24"/>
      <c r="FL22" s="24"/>
      <c r="FM22" s="24"/>
      <c r="FN22" s="24"/>
      <c r="FO22" s="24"/>
      <c r="FP22" s="24"/>
      <c r="FQ22" s="24"/>
    </row>
    <row r="23" spans="1:173" ht="14.25" customHeight="1">
      <c r="A23" s="59">
        <v>650</v>
      </c>
      <c r="B23" s="48" t="str">
        <f>IF($A23=0,"",VLOOKUP($A23,[0]!Matrix,2))</f>
        <v>Trace mineral premix</v>
      </c>
      <c r="C23" s="57"/>
      <c r="D23" s="65">
        <v>3</v>
      </c>
      <c r="E23" s="65">
        <v>2</v>
      </c>
      <c r="F23" s="65">
        <v>1</v>
      </c>
      <c r="G23" s="38"/>
      <c r="H23" s="18" t="s">
        <v>56</v>
      </c>
      <c r="I23" s="23"/>
      <c r="J23" s="36"/>
      <c r="K23" s="36"/>
      <c r="L23" s="36"/>
      <c r="M23" s="36"/>
      <c r="N23" s="36"/>
      <c r="P23" s="37"/>
      <c r="Q23" s="38"/>
      <c r="R23" s="38"/>
      <c r="S23" s="38"/>
      <c r="T23" s="36"/>
      <c r="U23" s="36"/>
      <c r="V23" s="36"/>
      <c r="W23" s="23">
        <v>18</v>
      </c>
      <c r="X23" s="34">
        <f>IF($A23=0,0,VLOOKUP($A23,[0]!Matrix,X$4))</f>
        <v>0</v>
      </c>
      <c r="Y23" s="34">
        <f>IF($A23=0,0,VLOOKUP($A23,[0]!Matrix,Y$4))</f>
        <v>0</v>
      </c>
      <c r="Z23" s="34">
        <f>IF($A23=0,0,VLOOKUP($A23,[0]!Matrix,Z$4))</f>
        <v>0</v>
      </c>
      <c r="AA23" s="34">
        <f>IF($A23=0,0,VLOOKUP($A23,[0]!Matrix,AA$4))</f>
        <v>0</v>
      </c>
      <c r="AB23" s="34">
        <f>IF($A23=0,0,VLOOKUP($A23,[0]!Matrix,AB$4))</f>
        <v>0</v>
      </c>
      <c r="AC23" s="34">
        <f>IF($A23=0,0,VLOOKUP($A23,[0]!Matrix,AC$4))</f>
        <v>0</v>
      </c>
      <c r="AD23" s="34">
        <f>IF($A23=0,0,VLOOKUP($A23,[0]!Matrix,AD$4))</f>
        <v>0</v>
      </c>
      <c r="AE23" s="34">
        <f>IF($A23=0,0,VLOOKUP($A23,[0]!Matrix,AE$4))</f>
        <v>0</v>
      </c>
      <c r="AF23" s="34">
        <f>IF($A23=0,0,VLOOKUP($A23,[0]!Matrix,AF$4))</f>
        <v>0</v>
      </c>
      <c r="AG23" s="34">
        <f>IF($A23=0,0,VLOOKUP($A23,[0]!Matrix,AG$4))</f>
        <v>0</v>
      </c>
      <c r="AH23" s="34">
        <f>IF($A23=0,0,VLOOKUP($A23,[0]!Matrix,AH$4))</f>
        <v>0</v>
      </c>
      <c r="AI23" s="34">
        <f>IF($A23=0,0,VLOOKUP($A23,[0]!Matrix,AI$4))</f>
        <v>0</v>
      </c>
      <c r="AJ23" s="34">
        <f>IF($A23=0,0,VLOOKUP($A23,[0]!Matrix,AJ$4))</f>
        <v>0</v>
      </c>
      <c r="AK23" s="34">
        <f>IF($A23=0,0,VLOOKUP($A23,[0]!Matrix,AK$4))</f>
        <v>0</v>
      </c>
      <c r="AL23" s="34">
        <f>IF($A23=0,0,VLOOKUP($A23,[0]!Matrix,AL$4))</f>
        <v>0</v>
      </c>
      <c r="AM23" s="24"/>
      <c r="AN23" s="36"/>
      <c r="AO23" s="36">
        <f t="shared" si="2"/>
        <v>0</v>
      </c>
      <c r="AP23" s="36">
        <f t="shared" si="3"/>
        <v>0</v>
      </c>
      <c r="AQ23" s="36">
        <f t="shared" si="4"/>
        <v>0</v>
      </c>
      <c r="AR23" s="36">
        <f t="shared" si="5"/>
        <v>0</v>
      </c>
      <c r="AS23" s="36">
        <f t="shared" si="6"/>
        <v>0</v>
      </c>
      <c r="AT23" s="36">
        <f t="shared" si="7"/>
        <v>0</v>
      </c>
      <c r="AU23" s="36">
        <f t="shared" si="8"/>
        <v>0</v>
      </c>
      <c r="AV23" s="36">
        <f t="shared" si="9"/>
        <v>0</v>
      </c>
      <c r="AW23" s="36">
        <f t="shared" si="10"/>
        <v>0</v>
      </c>
      <c r="AX23" s="36">
        <f t="shared" si="11"/>
        <v>0</v>
      </c>
      <c r="AY23" s="36">
        <f t="shared" si="12"/>
        <v>0</v>
      </c>
      <c r="AZ23" s="36">
        <f t="shared" si="13"/>
        <v>0</v>
      </c>
      <c r="BA23" s="36">
        <f t="shared" si="14"/>
        <v>0</v>
      </c>
      <c r="BB23" s="36">
        <f t="shared" si="15"/>
        <v>0</v>
      </c>
      <c r="BC23" s="36">
        <f t="shared" si="16"/>
        <v>0</v>
      </c>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c r="DT23" s="24"/>
      <c r="DU23" s="24"/>
      <c r="DV23" s="24"/>
      <c r="DW23" s="24"/>
      <c r="DX23" s="24"/>
      <c r="DY23" s="24"/>
      <c r="DZ23" s="24"/>
      <c r="EA23" s="24"/>
      <c r="EB23" s="24"/>
      <c r="EC23" s="24"/>
      <c r="ED23" s="24"/>
      <c r="EE23" s="24"/>
      <c r="EF23" s="24"/>
      <c r="EG23" s="24"/>
      <c r="EH23" s="24"/>
      <c r="EI23" s="24"/>
      <c r="EJ23" s="24"/>
      <c r="EK23" s="24"/>
      <c r="EL23" s="24"/>
      <c r="EM23" s="24"/>
      <c r="EN23" s="24"/>
      <c r="EO23" s="24"/>
      <c r="EP23" s="24"/>
      <c r="EQ23" s="24"/>
      <c r="ER23" s="24"/>
      <c r="ES23" s="24"/>
      <c r="ET23" s="24"/>
      <c r="EU23" s="24"/>
      <c r="EV23" s="24"/>
      <c r="EW23" s="24"/>
      <c r="EX23" s="24"/>
      <c r="EY23" s="24"/>
      <c r="EZ23" s="24"/>
      <c r="FA23" s="24"/>
      <c r="FB23" s="24"/>
      <c r="FC23" s="24"/>
      <c r="FD23" s="24"/>
      <c r="FE23" s="24"/>
      <c r="FF23" s="24"/>
      <c r="FG23" s="24"/>
      <c r="FH23" s="24"/>
      <c r="FI23" s="24"/>
      <c r="FJ23" s="24"/>
      <c r="FK23" s="24"/>
      <c r="FL23" s="24"/>
      <c r="FM23" s="24"/>
      <c r="FN23" s="24"/>
      <c r="FO23" s="24"/>
      <c r="FP23" s="24"/>
      <c r="FQ23" s="24"/>
    </row>
    <row r="24" spans="1:173" ht="14.25" customHeight="1">
      <c r="A24" s="59">
        <v>660</v>
      </c>
      <c r="B24" s="48" t="str">
        <f>IF($A24=0,"",VLOOKUP($A24,[0]!Matrix,2))</f>
        <v>Choline chloride</v>
      </c>
      <c r="C24" s="57"/>
      <c r="D24" s="65">
        <v>0.75</v>
      </c>
      <c r="E24" s="65">
        <v>0.5</v>
      </c>
      <c r="F24" s="65">
        <v>0.25</v>
      </c>
      <c r="G24" s="38"/>
      <c r="H24" s="20" t="s">
        <v>57</v>
      </c>
      <c r="I24" s="23"/>
      <c r="J24" s="36">
        <f>J10/J11</f>
        <v>2.0534706227701753</v>
      </c>
      <c r="K24" s="36"/>
      <c r="L24" s="36">
        <f>L10/L11</f>
        <v>2.072664380356688</v>
      </c>
      <c r="M24" s="36"/>
      <c r="N24" s="36">
        <f>N10/N11</f>
        <v>2.0938461730148643</v>
      </c>
      <c r="P24" s="37"/>
      <c r="Q24" s="38"/>
      <c r="R24" s="38"/>
      <c r="S24" s="38"/>
      <c r="T24" s="36"/>
      <c r="U24" s="36"/>
      <c r="V24" s="36"/>
      <c r="W24" s="23">
        <v>19</v>
      </c>
      <c r="X24" s="34">
        <f>IF($A24=0,0,VLOOKUP($A24,[0]!Matrix,X$4))</f>
        <v>0</v>
      </c>
      <c r="Y24" s="34">
        <f>IF($A24=0,0,VLOOKUP($A24,[0]!Matrix,Y$4))</f>
        <v>0</v>
      </c>
      <c r="Z24" s="34">
        <f>IF($A24=0,0,VLOOKUP($A24,[0]!Matrix,Z$4))</f>
        <v>0</v>
      </c>
      <c r="AA24" s="34">
        <f>IF($A24=0,0,VLOOKUP($A24,[0]!Matrix,AA$4))</f>
        <v>0</v>
      </c>
      <c r="AB24" s="34">
        <f>IF($A24=0,0,VLOOKUP($A24,[0]!Matrix,AB$4))</f>
        <v>0</v>
      </c>
      <c r="AC24" s="34">
        <f>IF($A24=0,0,VLOOKUP($A24,[0]!Matrix,AC$4))</f>
        <v>0</v>
      </c>
      <c r="AD24" s="34">
        <f>IF($A24=0,0,VLOOKUP($A24,[0]!Matrix,AD$4))</f>
        <v>0</v>
      </c>
      <c r="AE24" s="34">
        <f>IF($A24=0,0,VLOOKUP($A24,[0]!Matrix,AE$4))</f>
        <v>0</v>
      </c>
      <c r="AF24" s="34">
        <f>IF($A24=0,0,VLOOKUP($A24,[0]!Matrix,AF$4))</f>
        <v>0</v>
      </c>
      <c r="AG24" s="34">
        <f>IF($A24=0,0,VLOOKUP($A24,[0]!Matrix,AG$4))</f>
        <v>0</v>
      </c>
      <c r="AH24" s="34">
        <f>IF($A24=0,0,VLOOKUP($A24,[0]!Matrix,AH$4))</f>
        <v>0</v>
      </c>
      <c r="AI24" s="34">
        <f>IF($A24=0,0,VLOOKUP($A24,[0]!Matrix,AI$4))</f>
        <v>0</v>
      </c>
      <c r="AJ24" s="34">
        <f>IF($A24=0,0,VLOOKUP($A24,[0]!Matrix,AJ$4))</f>
        <v>0</v>
      </c>
      <c r="AK24" s="34">
        <f>IF($A24=0,0,VLOOKUP($A24,[0]!Matrix,AK$4))</f>
        <v>0</v>
      </c>
      <c r="AL24" s="34">
        <f>IF($A24=0,0,VLOOKUP($A24,[0]!Matrix,AL$4))</f>
        <v>746000</v>
      </c>
      <c r="AM24" s="24"/>
      <c r="AN24" s="36"/>
      <c r="AO24" s="36">
        <f t="shared" si="2"/>
        <v>0</v>
      </c>
      <c r="AP24" s="36">
        <f t="shared" si="3"/>
        <v>0</v>
      </c>
      <c r="AQ24" s="36">
        <f t="shared" si="4"/>
        <v>0</v>
      </c>
      <c r="AR24" s="36">
        <f t="shared" si="5"/>
        <v>0</v>
      </c>
      <c r="AS24" s="36">
        <f t="shared" si="6"/>
        <v>0</v>
      </c>
      <c r="AT24" s="36">
        <f t="shared" si="7"/>
        <v>0</v>
      </c>
      <c r="AU24" s="36">
        <f t="shared" si="8"/>
        <v>0</v>
      </c>
      <c r="AV24" s="36">
        <f t="shared" si="9"/>
        <v>0</v>
      </c>
      <c r="AW24" s="36">
        <f t="shared" si="10"/>
        <v>0</v>
      </c>
      <c r="AX24" s="36">
        <f t="shared" si="11"/>
        <v>0</v>
      </c>
      <c r="AY24" s="36">
        <f t="shared" si="12"/>
        <v>0</v>
      </c>
      <c r="AZ24" s="36">
        <f t="shared" si="13"/>
        <v>0</v>
      </c>
      <c r="BA24" s="36">
        <f t="shared" si="14"/>
        <v>0</v>
      </c>
      <c r="BB24" s="36">
        <f t="shared" si="15"/>
        <v>0</v>
      </c>
      <c r="BC24" s="36">
        <f t="shared" si="16"/>
        <v>559.5</v>
      </c>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c r="DT24" s="24"/>
      <c r="DU24" s="24"/>
      <c r="DV24" s="24"/>
      <c r="DW24" s="24"/>
      <c r="DX24" s="24"/>
      <c r="DY24" s="24"/>
      <c r="DZ24" s="24"/>
      <c r="EA24" s="24"/>
      <c r="EB24" s="24"/>
      <c r="EC24" s="24"/>
      <c r="ED24" s="24"/>
      <c r="EE24" s="24"/>
      <c r="EF24" s="24"/>
      <c r="EG24" s="24"/>
      <c r="EH24" s="24"/>
      <c r="EI24" s="24"/>
      <c r="EJ24" s="24"/>
      <c r="EK24" s="24"/>
      <c r="EL24" s="24"/>
      <c r="EM24" s="24"/>
      <c r="EN24" s="24"/>
      <c r="EO24" s="24"/>
      <c r="EP24" s="24"/>
      <c r="EQ24" s="24"/>
      <c r="ER24" s="24"/>
      <c r="ES24" s="24"/>
      <c r="ET24" s="24"/>
      <c r="EU24" s="24"/>
      <c r="EV24" s="24"/>
      <c r="EW24" s="24"/>
      <c r="EX24" s="24"/>
      <c r="EY24" s="24"/>
      <c r="EZ24" s="24"/>
      <c r="FA24" s="24"/>
      <c r="FB24" s="24"/>
      <c r="FC24" s="24"/>
      <c r="FD24" s="24"/>
      <c r="FE24" s="24"/>
      <c r="FF24" s="24"/>
      <c r="FG24" s="24"/>
      <c r="FH24" s="24"/>
      <c r="FI24" s="24"/>
      <c r="FJ24" s="24"/>
      <c r="FK24" s="24"/>
      <c r="FL24" s="24"/>
      <c r="FM24" s="24"/>
      <c r="FN24" s="24"/>
      <c r="FO24" s="24"/>
      <c r="FP24" s="24"/>
      <c r="FQ24" s="24"/>
    </row>
    <row r="25" spans="1:173" ht="14.25" customHeight="1">
      <c r="A25" s="59">
        <v>700</v>
      </c>
      <c r="B25" s="48" t="str">
        <f>IF($A25=0,"",VLOOKUP($A25,[0]!Matrix,2))</f>
        <v>Organic acids</v>
      </c>
      <c r="C25" s="57"/>
      <c r="D25" s="65">
        <v>3</v>
      </c>
      <c r="E25" s="65">
        <v>3</v>
      </c>
      <c r="F25" s="65">
        <v>3</v>
      </c>
      <c r="G25" s="38"/>
      <c r="H25" s="20" t="s">
        <v>79</v>
      </c>
      <c r="I25" s="23"/>
      <c r="J25" s="40">
        <f>((J12/23)+(J14/39)-(J13/35.5))*10000</f>
        <v>202.60985287421295</v>
      </c>
      <c r="K25" s="40"/>
      <c r="L25" s="40">
        <f>((L12/23)+(L14/39)-(L13/35.5))*10000</f>
        <v>193.61420776610612</v>
      </c>
      <c r="M25" s="40"/>
      <c r="N25" s="40">
        <f>((N12/23)+(N14/39)-(N13/35.5))*10000</f>
        <v>184.61856265799923</v>
      </c>
      <c r="P25" s="37"/>
      <c r="Q25" s="38"/>
      <c r="R25" s="38"/>
      <c r="S25" s="38"/>
      <c r="T25" s="36"/>
      <c r="U25" s="36"/>
      <c r="V25" s="36"/>
      <c r="W25" s="23">
        <v>20</v>
      </c>
      <c r="X25" s="34">
        <f>IF($A25=0,0,VLOOKUP($A25,[0]!Matrix,X$4))</f>
        <v>0</v>
      </c>
      <c r="Y25" s="34">
        <f>IF($A25=0,0,VLOOKUP($A25,[0]!Matrix,Y$4))</f>
        <v>0</v>
      </c>
      <c r="Z25" s="34">
        <f>IF($A25=0,0,VLOOKUP($A25,[0]!Matrix,Z$4))</f>
        <v>0</v>
      </c>
      <c r="AA25" s="34">
        <f>IF($A25=0,0,VLOOKUP($A25,[0]!Matrix,AA$4))</f>
        <v>0</v>
      </c>
      <c r="AB25" s="34">
        <f>IF($A25=0,0,VLOOKUP($A25,[0]!Matrix,AB$4))</f>
        <v>0</v>
      </c>
      <c r="AC25" s="34">
        <f>IF($A25=0,0,VLOOKUP($A25,[0]!Matrix,AC$4))</f>
        <v>0</v>
      </c>
      <c r="AD25" s="34">
        <f>IF($A25=0,0,VLOOKUP($A25,[0]!Matrix,AD$4))</f>
        <v>0</v>
      </c>
      <c r="AE25" s="34">
        <f>IF($A25=0,0,VLOOKUP($A25,[0]!Matrix,AE$4))</f>
        <v>0</v>
      </c>
      <c r="AF25" s="34">
        <f>IF($A25=0,0,VLOOKUP($A25,[0]!Matrix,AF$4))</f>
        <v>0</v>
      </c>
      <c r="AG25" s="34">
        <f>IF($A25=0,0,VLOOKUP($A25,[0]!Matrix,AG$4))</f>
        <v>0</v>
      </c>
      <c r="AH25" s="34">
        <f>IF($A25=0,0,VLOOKUP($A25,[0]!Matrix,AH$4))</f>
        <v>0</v>
      </c>
      <c r="AI25" s="34">
        <f>IF($A25=0,0,VLOOKUP($A25,[0]!Matrix,AI$4))</f>
        <v>0</v>
      </c>
      <c r="AJ25" s="34">
        <f>IF($A25=0,0,VLOOKUP($A25,[0]!Matrix,AJ$4))</f>
        <v>0</v>
      </c>
      <c r="AK25" s="34">
        <f>IF($A25=0,0,VLOOKUP($A25,[0]!Matrix,AK$4))</f>
        <v>0</v>
      </c>
      <c r="AL25" s="34">
        <f>IF($A25=0,0,VLOOKUP($A25,[0]!Matrix,AL$4))</f>
        <v>0</v>
      </c>
      <c r="AM25" s="24"/>
      <c r="AN25" s="36"/>
      <c r="AO25" s="36">
        <f t="shared" si="2"/>
        <v>0</v>
      </c>
      <c r="AP25" s="36">
        <f t="shared" si="3"/>
        <v>0</v>
      </c>
      <c r="AQ25" s="36">
        <f t="shared" si="4"/>
        <v>0</v>
      </c>
      <c r="AR25" s="36">
        <f t="shared" si="5"/>
        <v>0</v>
      </c>
      <c r="AS25" s="36">
        <f t="shared" si="6"/>
        <v>0</v>
      </c>
      <c r="AT25" s="36">
        <f t="shared" si="7"/>
        <v>0</v>
      </c>
      <c r="AU25" s="36">
        <f t="shared" si="8"/>
        <v>0</v>
      </c>
      <c r="AV25" s="36">
        <f t="shared" si="9"/>
        <v>0</v>
      </c>
      <c r="AW25" s="36">
        <f t="shared" si="10"/>
        <v>0</v>
      </c>
      <c r="AX25" s="36">
        <f t="shared" si="11"/>
        <v>0</v>
      </c>
      <c r="AY25" s="36">
        <f t="shared" si="12"/>
        <v>0</v>
      </c>
      <c r="AZ25" s="36">
        <f t="shared" si="13"/>
        <v>0</v>
      </c>
      <c r="BA25" s="36">
        <f t="shared" si="14"/>
        <v>0</v>
      </c>
      <c r="BB25" s="36">
        <f t="shared" si="15"/>
        <v>0</v>
      </c>
      <c r="BC25" s="36">
        <f t="shared" si="16"/>
        <v>0</v>
      </c>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c r="EG25" s="24"/>
      <c r="EH25" s="24"/>
      <c r="EI25" s="24"/>
      <c r="EJ25" s="24"/>
      <c r="EK25" s="24"/>
      <c r="EL25" s="24"/>
      <c r="EM25" s="24"/>
      <c r="EN25" s="24"/>
      <c r="EO25" s="24"/>
      <c r="EP25" s="24"/>
      <c r="EQ25" s="24"/>
      <c r="ER25" s="24"/>
      <c r="ES25" s="24"/>
      <c r="ET25" s="24"/>
      <c r="EU25" s="24"/>
      <c r="EV25" s="24"/>
      <c r="EW25" s="24"/>
      <c r="EX25" s="24"/>
      <c r="EY25" s="24"/>
      <c r="EZ25" s="24"/>
      <c r="FA25" s="24"/>
      <c r="FB25" s="24"/>
      <c r="FC25" s="24"/>
      <c r="FD25" s="24"/>
      <c r="FE25" s="24"/>
      <c r="FF25" s="24"/>
      <c r="FG25" s="24"/>
      <c r="FH25" s="24"/>
      <c r="FI25" s="24"/>
      <c r="FJ25" s="24"/>
      <c r="FK25" s="24"/>
      <c r="FL25" s="24"/>
      <c r="FM25" s="24"/>
      <c r="FN25" s="24"/>
      <c r="FO25" s="24"/>
      <c r="FP25" s="24"/>
      <c r="FQ25" s="24"/>
    </row>
    <row r="26" spans="1:173" ht="14.25" customHeight="1">
      <c r="A26" s="59">
        <v>900</v>
      </c>
      <c r="B26" s="49" t="str">
        <f>IF($A26=0,"",VLOOKUP($A26,[0]!Matrix,2))</f>
        <v>Antibiotic growth promoters</v>
      </c>
      <c r="C26" s="57"/>
      <c r="D26" s="65">
        <v>0</v>
      </c>
      <c r="E26" s="65">
        <v>0</v>
      </c>
      <c r="F26" s="65">
        <v>0</v>
      </c>
      <c r="G26" s="38"/>
      <c r="P26" s="37"/>
      <c r="Q26" s="38"/>
      <c r="R26" s="38"/>
      <c r="S26" s="38"/>
      <c r="T26" s="36"/>
      <c r="U26" s="36"/>
      <c r="V26" s="36"/>
      <c r="W26" s="23">
        <v>21</v>
      </c>
      <c r="X26" s="34">
        <f>IF($A26=0,0,VLOOKUP($A26,[0]!Matrix,X$4))</f>
        <v>0</v>
      </c>
      <c r="Y26" s="34">
        <f>IF($A26=0,0,VLOOKUP($A26,[0]!Matrix,Y$4))</f>
        <v>0</v>
      </c>
      <c r="Z26" s="34">
        <f>IF($A26=0,0,VLOOKUP($A26,[0]!Matrix,Z$4))</f>
        <v>0</v>
      </c>
      <c r="AA26" s="34">
        <f>IF($A26=0,0,VLOOKUP($A26,[0]!Matrix,AA$4))</f>
        <v>0</v>
      </c>
      <c r="AB26" s="34">
        <f>IF($A26=0,0,VLOOKUP($A26,[0]!Matrix,AB$4))</f>
        <v>0</v>
      </c>
      <c r="AC26" s="34">
        <f>IF($A26=0,0,VLOOKUP($A26,[0]!Matrix,AC$4))</f>
        <v>0</v>
      </c>
      <c r="AD26" s="34">
        <f>IF($A26=0,0,VLOOKUP($A26,[0]!Matrix,AD$4))</f>
        <v>0</v>
      </c>
      <c r="AE26" s="34">
        <f>IF($A26=0,0,VLOOKUP($A26,[0]!Matrix,AE$4))</f>
        <v>0</v>
      </c>
      <c r="AF26" s="34">
        <f>IF($A26=0,0,VLOOKUP($A26,[0]!Matrix,AF$4))</f>
        <v>0</v>
      </c>
      <c r="AG26" s="34">
        <f>IF($A26=0,0,VLOOKUP($A26,[0]!Matrix,AG$4))</f>
        <v>0</v>
      </c>
      <c r="AH26" s="34">
        <f>IF($A26=0,0,VLOOKUP($A26,[0]!Matrix,AH$4))</f>
        <v>0</v>
      </c>
      <c r="AI26" s="34">
        <f>IF($A26=0,0,VLOOKUP($A26,[0]!Matrix,AI$4))</f>
        <v>0</v>
      </c>
      <c r="AJ26" s="34">
        <f>IF($A26=0,0,VLOOKUP($A26,[0]!Matrix,AJ$4))</f>
        <v>0</v>
      </c>
      <c r="AK26" s="34">
        <f>IF($A26=0,0,VLOOKUP($A26,[0]!Matrix,AK$4))</f>
        <v>0</v>
      </c>
      <c r="AL26" s="34">
        <f>IF($A26=0,0,VLOOKUP($A26,[0]!Matrix,AL$4))</f>
        <v>0</v>
      </c>
      <c r="AM26" s="24"/>
      <c r="AN26" s="36"/>
      <c r="AO26" s="36">
        <f t="shared" si="2"/>
        <v>0</v>
      </c>
      <c r="AP26" s="36">
        <f t="shared" si="3"/>
        <v>0</v>
      </c>
      <c r="AQ26" s="36">
        <f t="shared" si="4"/>
        <v>0</v>
      </c>
      <c r="AR26" s="36">
        <f t="shared" si="5"/>
        <v>0</v>
      </c>
      <c r="AS26" s="36">
        <f t="shared" si="6"/>
        <v>0</v>
      </c>
      <c r="AT26" s="36">
        <f t="shared" si="7"/>
        <v>0</v>
      </c>
      <c r="AU26" s="36">
        <f t="shared" si="8"/>
        <v>0</v>
      </c>
      <c r="AV26" s="36">
        <f t="shared" si="9"/>
        <v>0</v>
      </c>
      <c r="AW26" s="36">
        <f t="shared" si="10"/>
        <v>0</v>
      </c>
      <c r="AX26" s="36">
        <f t="shared" si="11"/>
        <v>0</v>
      </c>
      <c r="AY26" s="36">
        <f t="shared" si="12"/>
        <v>0</v>
      </c>
      <c r="AZ26" s="36">
        <f t="shared" si="13"/>
        <v>0</v>
      </c>
      <c r="BA26" s="36">
        <f t="shared" si="14"/>
        <v>0</v>
      </c>
      <c r="BB26" s="36">
        <f t="shared" si="15"/>
        <v>0</v>
      </c>
      <c r="BC26" s="36">
        <f t="shared" si="16"/>
        <v>0</v>
      </c>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c r="DT26" s="24"/>
      <c r="DU26" s="24"/>
      <c r="DV26" s="24"/>
      <c r="DW26" s="24"/>
      <c r="DX26" s="24"/>
      <c r="DY26" s="24"/>
      <c r="DZ26" s="24"/>
      <c r="EA26" s="24"/>
      <c r="EB26" s="24"/>
      <c r="EC26" s="24"/>
      <c r="ED26" s="24"/>
      <c r="EE26" s="24"/>
      <c r="EF26" s="24"/>
      <c r="EG26" s="24"/>
      <c r="EH26" s="24"/>
      <c r="EI26" s="24"/>
      <c r="EJ26" s="24"/>
      <c r="EK26" s="24"/>
      <c r="EL26" s="24"/>
      <c r="EM26" s="24"/>
      <c r="EN26" s="24"/>
      <c r="EO26" s="24"/>
      <c r="EP26" s="24"/>
      <c r="EQ26" s="24"/>
      <c r="ER26" s="24"/>
      <c r="ES26" s="24"/>
      <c r="ET26" s="24"/>
      <c r="EU26" s="24"/>
      <c r="EV26" s="24"/>
      <c r="EW26" s="24"/>
      <c r="EX26" s="24"/>
      <c r="EY26" s="24"/>
      <c r="EZ26" s="24"/>
      <c r="FA26" s="24"/>
      <c r="FB26" s="24"/>
      <c r="FC26" s="24"/>
      <c r="FD26" s="24"/>
      <c r="FE26" s="24"/>
      <c r="FF26" s="24"/>
      <c r="FG26" s="24"/>
      <c r="FH26" s="24"/>
      <c r="FI26" s="24"/>
      <c r="FJ26" s="24"/>
      <c r="FK26" s="24"/>
      <c r="FL26" s="24"/>
      <c r="FM26" s="24"/>
      <c r="FN26" s="24"/>
      <c r="FO26" s="24"/>
      <c r="FP26" s="24"/>
      <c r="FQ26" s="24"/>
    </row>
    <row r="27" spans="1:173" ht="14.25" customHeight="1">
      <c r="A27" s="59">
        <v>910</v>
      </c>
      <c r="B27" s="48" t="str">
        <f>IF($A27=0,"",VLOOKUP($A27,[0]!Matrix,2))</f>
        <v>Coccidiostatic agent</v>
      </c>
      <c r="C27" s="62"/>
      <c r="D27" s="65">
        <v>0</v>
      </c>
      <c r="E27" s="65">
        <v>0</v>
      </c>
      <c r="F27" s="65">
        <v>0</v>
      </c>
      <c r="G27" s="38"/>
      <c r="H27" s="18" t="s">
        <v>78</v>
      </c>
      <c r="P27" s="37"/>
      <c r="Q27" s="38"/>
      <c r="R27" s="38"/>
      <c r="S27" s="38"/>
      <c r="T27" s="36"/>
      <c r="U27" s="36"/>
      <c r="V27" s="36"/>
      <c r="W27" s="23">
        <v>22</v>
      </c>
      <c r="X27" s="34">
        <f>IF($A27=0,0,VLOOKUP($A27,[0]!Matrix,X$4))</f>
        <v>0</v>
      </c>
      <c r="Y27" s="34">
        <f>IF($A27=0,0,VLOOKUP($A27,[0]!Matrix,Y$4))</f>
        <v>0</v>
      </c>
      <c r="Z27" s="34">
        <f>IF($A27=0,0,VLOOKUP($A27,[0]!Matrix,Z$4))</f>
        <v>0</v>
      </c>
      <c r="AA27" s="34">
        <f>IF($A27=0,0,VLOOKUP($A27,[0]!Matrix,AA$4))</f>
        <v>0</v>
      </c>
      <c r="AB27" s="34">
        <f>IF($A27=0,0,VLOOKUP($A27,[0]!Matrix,AB$4))</f>
        <v>0</v>
      </c>
      <c r="AC27" s="34">
        <f>IF($A27=0,0,VLOOKUP($A27,[0]!Matrix,AC$4))</f>
        <v>0</v>
      </c>
      <c r="AD27" s="34">
        <f>IF($A27=0,0,VLOOKUP($A27,[0]!Matrix,AD$4))</f>
        <v>0</v>
      </c>
      <c r="AE27" s="34">
        <f>IF($A27=0,0,VLOOKUP($A27,[0]!Matrix,AE$4))</f>
        <v>0</v>
      </c>
      <c r="AF27" s="34">
        <f>IF($A27=0,0,VLOOKUP($A27,[0]!Matrix,AF$4))</f>
        <v>0</v>
      </c>
      <c r="AG27" s="34">
        <f>IF($A27=0,0,VLOOKUP($A27,[0]!Matrix,AG$4))</f>
        <v>0</v>
      </c>
      <c r="AH27" s="34">
        <f>IF($A27=0,0,VLOOKUP($A27,[0]!Matrix,AH$4))</f>
        <v>0</v>
      </c>
      <c r="AI27" s="34">
        <f>IF($A27=0,0,VLOOKUP($A27,[0]!Matrix,AI$4))</f>
        <v>0</v>
      </c>
      <c r="AJ27" s="34">
        <f>IF($A27=0,0,VLOOKUP($A27,[0]!Matrix,AJ$4))</f>
        <v>0</v>
      </c>
      <c r="AK27" s="34">
        <f>IF($A27=0,0,VLOOKUP($A27,[0]!Matrix,AK$4))</f>
        <v>0</v>
      </c>
      <c r="AL27" s="34">
        <f>IF($A27=0,0,VLOOKUP($A27,[0]!Matrix,AL$4))</f>
        <v>0</v>
      </c>
      <c r="AM27" s="24"/>
      <c r="AN27" s="36"/>
      <c r="AO27" s="36">
        <f t="shared" si="2"/>
        <v>0</v>
      </c>
      <c r="AP27" s="36">
        <f t="shared" si="3"/>
        <v>0</v>
      </c>
      <c r="AQ27" s="36">
        <f t="shared" si="4"/>
        <v>0</v>
      </c>
      <c r="AR27" s="36">
        <f t="shared" si="5"/>
        <v>0</v>
      </c>
      <c r="AS27" s="36">
        <f t="shared" si="6"/>
        <v>0</v>
      </c>
      <c r="AT27" s="36">
        <f t="shared" si="7"/>
        <v>0</v>
      </c>
      <c r="AU27" s="36">
        <f t="shared" si="8"/>
        <v>0</v>
      </c>
      <c r="AV27" s="36">
        <f t="shared" si="9"/>
        <v>0</v>
      </c>
      <c r="AW27" s="36">
        <f t="shared" si="10"/>
        <v>0</v>
      </c>
      <c r="AX27" s="36">
        <f t="shared" si="11"/>
        <v>0</v>
      </c>
      <c r="AY27" s="36">
        <f t="shared" si="12"/>
        <v>0</v>
      </c>
      <c r="AZ27" s="36">
        <f t="shared" si="13"/>
        <v>0</v>
      </c>
      <c r="BA27" s="36">
        <f t="shared" si="14"/>
        <v>0</v>
      </c>
      <c r="BB27" s="36">
        <f t="shared" si="15"/>
        <v>0</v>
      </c>
      <c r="BC27" s="36">
        <f t="shared" si="16"/>
        <v>0</v>
      </c>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c r="DT27" s="24"/>
      <c r="DU27" s="24"/>
      <c r="DV27" s="24"/>
      <c r="DW27" s="24"/>
      <c r="DX27" s="24"/>
      <c r="DY27" s="24"/>
      <c r="DZ27" s="24"/>
      <c r="EA27" s="24"/>
      <c r="EB27" s="24"/>
      <c r="EC27" s="24"/>
      <c r="ED27" s="24"/>
      <c r="EE27" s="24"/>
      <c r="EF27" s="24"/>
      <c r="EG27" s="24"/>
      <c r="EH27" s="24"/>
      <c r="EI27" s="24"/>
      <c r="EJ27" s="24"/>
      <c r="EK27" s="24"/>
      <c r="EL27" s="24"/>
      <c r="EM27" s="24"/>
      <c r="EN27" s="24"/>
      <c r="EO27" s="24"/>
      <c r="EP27" s="24"/>
      <c r="EQ27" s="24"/>
      <c r="ER27" s="24"/>
      <c r="ES27" s="24"/>
      <c r="ET27" s="24"/>
      <c r="EU27" s="24"/>
      <c r="EV27" s="24"/>
      <c r="EW27" s="24"/>
      <c r="EX27" s="24"/>
      <c r="EY27" s="24"/>
      <c r="EZ27" s="24"/>
      <c r="FA27" s="24"/>
      <c r="FB27" s="24"/>
      <c r="FC27" s="24"/>
      <c r="FD27" s="24"/>
      <c r="FE27" s="24"/>
      <c r="FF27" s="24"/>
      <c r="FG27" s="24"/>
      <c r="FH27" s="24"/>
      <c r="FI27" s="24"/>
      <c r="FJ27" s="24"/>
      <c r="FK27" s="24"/>
      <c r="FL27" s="24"/>
      <c r="FM27" s="24"/>
      <c r="FN27" s="24"/>
      <c r="FO27" s="24"/>
      <c r="FP27" s="24"/>
      <c r="FQ27" s="24"/>
    </row>
    <row r="28" spans="1:173" ht="14.25" customHeight="1">
      <c r="A28" s="59">
        <v>990</v>
      </c>
      <c r="B28" s="49" t="str">
        <f>IF($A28=0,"",VLOOKUP($A28,[0]!Matrix,2))</f>
        <v>Additives</v>
      </c>
      <c r="C28" s="57"/>
      <c r="D28" s="65">
        <v>1</v>
      </c>
      <c r="E28" s="65">
        <v>1</v>
      </c>
      <c r="F28" s="65">
        <v>1</v>
      </c>
      <c r="G28" s="38"/>
      <c r="H28" s="20" t="s">
        <v>65</v>
      </c>
      <c r="I28" s="23"/>
      <c r="J28" s="36">
        <f>J16/J$15</f>
        <v>0.50886717336228737</v>
      </c>
      <c r="K28" s="36"/>
      <c r="L28" s="36">
        <f>L16/L$15</f>
        <v>0.49997817451656557</v>
      </c>
      <c r="M28" s="36"/>
      <c r="N28" s="36">
        <f>N16/N$15</f>
        <v>0.48942771228103676</v>
      </c>
      <c r="O28" s="37"/>
      <c r="P28" s="37"/>
      <c r="Q28" s="38"/>
      <c r="R28" s="38"/>
      <c r="S28" s="38"/>
      <c r="T28" s="36"/>
      <c r="U28" s="36"/>
      <c r="V28" s="36"/>
      <c r="W28" s="23">
        <v>23</v>
      </c>
      <c r="X28" s="34">
        <f>IF($A28=0,0,VLOOKUP($A28,[0]!Matrix,X$4))</f>
        <v>0</v>
      </c>
      <c r="Y28" s="34">
        <f>IF($A28=0,0,VLOOKUP($A28,[0]!Matrix,Y$4))</f>
        <v>0</v>
      </c>
      <c r="Z28" s="34">
        <f>IF($A28=0,0,VLOOKUP($A28,[0]!Matrix,Z$4))</f>
        <v>0</v>
      </c>
      <c r="AA28" s="34">
        <f>IF($A28=0,0,VLOOKUP($A28,[0]!Matrix,AA$4))</f>
        <v>0</v>
      </c>
      <c r="AB28" s="34">
        <f>IF($A28=0,0,VLOOKUP($A28,[0]!Matrix,AB$4))</f>
        <v>0</v>
      </c>
      <c r="AC28" s="34">
        <f>IF($A28=0,0,VLOOKUP($A28,[0]!Matrix,AC$4))</f>
        <v>0</v>
      </c>
      <c r="AD28" s="34">
        <f>IF($A28=0,0,VLOOKUP($A28,[0]!Matrix,AD$4))</f>
        <v>0</v>
      </c>
      <c r="AE28" s="34">
        <f>IF($A28=0,0,VLOOKUP($A28,[0]!Matrix,AE$4))</f>
        <v>0</v>
      </c>
      <c r="AF28" s="34">
        <f>IF($A28=0,0,VLOOKUP($A28,[0]!Matrix,AF$4))</f>
        <v>0</v>
      </c>
      <c r="AG28" s="34">
        <f>IF($A28=0,0,VLOOKUP($A28,[0]!Matrix,AG$4))</f>
        <v>0</v>
      </c>
      <c r="AH28" s="34">
        <f>IF($A28=0,0,VLOOKUP($A28,[0]!Matrix,AH$4))</f>
        <v>0</v>
      </c>
      <c r="AI28" s="34">
        <f>IF($A28=0,0,VLOOKUP($A28,[0]!Matrix,AI$4))</f>
        <v>0</v>
      </c>
      <c r="AJ28" s="34">
        <f>IF($A28=0,0,VLOOKUP($A28,[0]!Matrix,AJ$4))</f>
        <v>0</v>
      </c>
      <c r="AK28" s="34">
        <f>IF($A28=0,0,VLOOKUP($A28,[0]!Matrix,AK$4))</f>
        <v>0</v>
      </c>
      <c r="AL28" s="34">
        <f>IF($A28=0,0,VLOOKUP($A28,[0]!Matrix,AL$4))</f>
        <v>0</v>
      </c>
      <c r="AM28" s="24"/>
      <c r="AN28" s="36"/>
      <c r="AO28" s="36">
        <f t="shared" si="2"/>
        <v>0</v>
      </c>
      <c r="AP28" s="36">
        <f t="shared" si="3"/>
        <v>0</v>
      </c>
      <c r="AQ28" s="36">
        <f t="shared" si="4"/>
        <v>0</v>
      </c>
      <c r="AR28" s="36">
        <f t="shared" si="5"/>
        <v>0</v>
      </c>
      <c r="AS28" s="36">
        <f t="shared" si="6"/>
        <v>0</v>
      </c>
      <c r="AT28" s="36">
        <f t="shared" si="7"/>
        <v>0</v>
      </c>
      <c r="AU28" s="36">
        <f t="shared" si="8"/>
        <v>0</v>
      </c>
      <c r="AV28" s="36">
        <f t="shared" si="9"/>
        <v>0</v>
      </c>
      <c r="AW28" s="36">
        <f t="shared" si="10"/>
        <v>0</v>
      </c>
      <c r="AX28" s="36">
        <f t="shared" si="11"/>
        <v>0</v>
      </c>
      <c r="AY28" s="36">
        <f t="shared" si="12"/>
        <v>0</v>
      </c>
      <c r="AZ28" s="36">
        <f t="shared" si="13"/>
        <v>0</v>
      </c>
      <c r="BA28" s="36">
        <f t="shared" si="14"/>
        <v>0</v>
      </c>
      <c r="BB28" s="36">
        <f t="shared" si="15"/>
        <v>0</v>
      </c>
      <c r="BC28" s="36">
        <f t="shared" si="16"/>
        <v>0</v>
      </c>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24"/>
      <c r="EB28" s="24"/>
      <c r="EC28" s="24"/>
      <c r="ED28" s="24"/>
      <c r="EE28" s="24"/>
      <c r="EF28" s="24"/>
      <c r="EG28" s="24"/>
      <c r="EH28" s="24"/>
      <c r="EI28" s="24"/>
      <c r="EJ28" s="24"/>
      <c r="EK28" s="24"/>
      <c r="EL28" s="24"/>
      <c r="EM28" s="24"/>
      <c r="EN28" s="24"/>
      <c r="EO28" s="24"/>
      <c r="EP28" s="24"/>
      <c r="EQ28" s="24"/>
      <c r="ER28" s="24"/>
      <c r="ES28" s="24"/>
      <c r="ET28" s="24"/>
      <c r="EU28" s="24"/>
      <c r="EV28" s="24"/>
      <c r="EW28" s="24"/>
      <c r="EX28" s="24"/>
      <c r="EY28" s="24"/>
      <c r="EZ28" s="24"/>
      <c r="FA28" s="24"/>
      <c r="FB28" s="24"/>
      <c r="FC28" s="24"/>
      <c r="FD28" s="24"/>
      <c r="FE28" s="24"/>
      <c r="FF28" s="24"/>
      <c r="FG28" s="24"/>
      <c r="FH28" s="24"/>
      <c r="FI28" s="24"/>
      <c r="FJ28" s="24"/>
      <c r="FK28" s="24"/>
      <c r="FL28" s="24"/>
      <c r="FM28" s="24"/>
      <c r="FN28" s="24"/>
      <c r="FO28" s="24"/>
      <c r="FP28" s="24"/>
      <c r="FQ28" s="24"/>
    </row>
    <row r="29" spans="1:173" ht="14.25" customHeight="1">
      <c r="A29" s="59"/>
      <c r="B29" s="49" t="str">
        <f>IF($A29=0,"",VLOOKUP($A29,[0]!Matrix,2))</f>
        <v/>
      </c>
      <c r="C29" s="62"/>
      <c r="D29" s="65"/>
      <c r="E29" s="65"/>
      <c r="F29" s="65"/>
      <c r="G29" s="38"/>
      <c r="H29" s="20" t="s">
        <v>66</v>
      </c>
      <c r="I29" s="23"/>
      <c r="J29" s="36">
        <f>J17/J$15</f>
        <v>0.74838138898942363</v>
      </c>
      <c r="K29" s="36"/>
      <c r="L29" s="36">
        <f>L17/L$15</f>
        <v>0.75166964948273618</v>
      </c>
      <c r="M29" s="36"/>
      <c r="N29" s="36">
        <f>N17/N$15</f>
        <v>0.75557252637105632</v>
      </c>
      <c r="O29" s="37"/>
      <c r="P29" s="37"/>
      <c r="Q29" s="38"/>
      <c r="R29" s="38"/>
      <c r="S29" s="38"/>
      <c r="T29" s="36"/>
      <c r="U29" s="36"/>
      <c r="V29" s="36"/>
      <c r="W29" s="23">
        <v>24</v>
      </c>
      <c r="X29" s="34">
        <f>IF($A29=0,0,VLOOKUP($A29,[0]!Matrix,X$4))</f>
        <v>0</v>
      </c>
      <c r="Y29" s="34">
        <f>IF($A29=0,0,VLOOKUP($A29,[0]!Matrix,Y$4))</f>
        <v>0</v>
      </c>
      <c r="Z29" s="34">
        <f>IF($A29=0,0,VLOOKUP($A29,[0]!Matrix,Z$4))</f>
        <v>0</v>
      </c>
      <c r="AA29" s="34">
        <f>IF($A29=0,0,VLOOKUP($A29,[0]!Matrix,AA$4))</f>
        <v>0</v>
      </c>
      <c r="AB29" s="34">
        <f>IF($A29=0,0,VLOOKUP($A29,[0]!Matrix,AB$4))</f>
        <v>0</v>
      </c>
      <c r="AC29" s="34">
        <f>IF($A29=0,0,VLOOKUP($A29,[0]!Matrix,AC$4))</f>
        <v>0</v>
      </c>
      <c r="AD29" s="34">
        <f>IF($A29=0,0,VLOOKUP($A29,[0]!Matrix,AD$4))</f>
        <v>0</v>
      </c>
      <c r="AE29" s="34">
        <f>IF($A29=0,0,VLOOKUP($A29,[0]!Matrix,AE$4))</f>
        <v>0</v>
      </c>
      <c r="AF29" s="34">
        <f>IF($A29=0,0,VLOOKUP($A29,[0]!Matrix,AF$4))</f>
        <v>0</v>
      </c>
      <c r="AG29" s="34">
        <f>IF($A29=0,0,VLOOKUP($A29,[0]!Matrix,AG$4))</f>
        <v>0</v>
      </c>
      <c r="AH29" s="34">
        <f>IF($A29=0,0,VLOOKUP($A29,[0]!Matrix,AH$4))</f>
        <v>0</v>
      </c>
      <c r="AI29" s="34">
        <f>IF($A29=0,0,VLOOKUP($A29,[0]!Matrix,AI$4))</f>
        <v>0</v>
      </c>
      <c r="AJ29" s="34">
        <f>IF($A29=0,0,VLOOKUP($A29,[0]!Matrix,AJ$4))</f>
        <v>0</v>
      </c>
      <c r="AK29" s="34">
        <f>IF($A29=0,0,VLOOKUP($A29,[0]!Matrix,AK$4))</f>
        <v>0</v>
      </c>
      <c r="AL29" s="34">
        <f>IF($A29=0,0,VLOOKUP($A29,[0]!Matrix,AL$4))</f>
        <v>0</v>
      </c>
      <c r="AM29" s="24"/>
      <c r="AN29" s="36"/>
      <c r="AO29" s="36">
        <f t="shared" si="2"/>
        <v>0</v>
      </c>
      <c r="AP29" s="36">
        <f t="shared" si="3"/>
        <v>0</v>
      </c>
      <c r="AQ29" s="36">
        <f t="shared" si="4"/>
        <v>0</v>
      </c>
      <c r="AR29" s="36">
        <f t="shared" si="5"/>
        <v>0</v>
      </c>
      <c r="AS29" s="36">
        <f t="shared" si="6"/>
        <v>0</v>
      </c>
      <c r="AT29" s="36">
        <f t="shared" si="7"/>
        <v>0</v>
      </c>
      <c r="AU29" s="36">
        <f t="shared" si="8"/>
        <v>0</v>
      </c>
      <c r="AV29" s="36">
        <f t="shared" si="9"/>
        <v>0</v>
      </c>
      <c r="AW29" s="36">
        <f t="shared" si="10"/>
        <v>0</v>
      </c>
      <c r="AX29" s="36">
        <f t="shared" si="11"/>
        <v>0</v>
      </c>
      <c r="AY29" s="36">
        <f t="shared" si="12"/>
        <v>0</v>
      </c>
      <c r="AZ29" s="36">
        <f t="shared" si="13"/>
        <v>0</v>
      </c>
      <c r="BA29" s="36">
        <f t="shared" si="14"/>
        <v>0</v>
      </c>
      <c r="BB29" s="36">
        <f t="shared" si="15"/>
        <v>0</v>
      </c>
      <c r="BC29" s="36">
        <f t="shared" si="16"/>
        <v>0</v>
      </c>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c r="DT29" s="24"/>
      <c r="DU29" s="24"/>
      <c r="DV29" s="24"/>
      <c r="DW29" s="24"/>
      <c r="DX29" s="24"/>
      <c r="DY29" s="24"/>
      <c r="DZ29" s="24"/>
      <c r="EA29" s="24"/>
      <c r="EB29" s="24"/>
      <c r="EC29" s="24"/>
      <c r="ED29" s="24"/>
      <c r="EE29" s="24"/>
      <c r="EF29" s="24"/>
      <c r="EG29" s="24"/>
      <c r="EH29" s="24"/>
      <c r="EI29" s="24"/>
      <c r="EJ29" s="24"/>
      <c r="EK29" s="24"/>
      <c r="EL29" s="24"/>
      <c r="EM29" s="24"/>
      <c r="EN29" s="24"/>
      <c r="EO29" s="24"/>
      <c r="EP29" s="24"/>
      <c r="EQ29" s="24"/>
      <c r="ER29" s="24"/>
      <c r="ES29" s="24"/>
      <c r="ET29" s="24"/>
      <c r="EU29" s="24"/>
      <c r="EV29" s="24"/>
      <c r="EW29" s="24"/>
      <c r="EX29" s="24"/>
      <c r="EY29" s="24"/>
      <c r="EZ29" s="24"/>
      <c r="FA29" s="24"/>
      <c r="FB29" s="24"/>
      <c r="FC29" s="24"/>
      <c r="FD29" s="24"/>
      <c r="FE29" s="24"/>
      <c r="FF29" s="24"/>
      <c r="FG29" s="24"/>
      <c r="FH29" s="24"/>
      <c r="FI29" s="24"/>
      <c r="FJ29" s="24"/>
      <c r="FK29" s="24"/>
      <c r="FL29" s="24"/>
      <c r="FM29" s="24"/>
      <c r="FN29" s="24"/>
      <c r="FO29" s="24"/>
      <c r="FP29" s="24"/>
      <c r="FQ29" s="24"/>
    </row>
    <row r="30" spans="1:173" ht="14.25" customHeight="1">
      <c r="A30" s="59"/>
      <c r="B30" s="48" t="str">
        <f>IF($A30=0,"",VLOOKUP($A30,[0]!Matrix,2))</f>
        <v/>
      </c>
      <c r="C30" s="62"/>
      <c r="D30" s="65"/>
      <c r="E30" s="65"/>
      <c r="F30" s="65"/>
      <c r="G30" s="38"/>
      <c r="H30" s="20" t="s">
        <v>67</v>
      </c>
      <c r="I30" s="23"/>
      <c r="J30" s="36">
        <f>J18/J$15</f>
        <v>0.71271162584951941</v>
      </c>
      <c r="K30" s="55"/>
      <c r="L30" s="36">
        <f>L18/L$15</f>
        <v>0.7018202453184339</v>
      </c>
      <c r="M30" s="55"/>
      <c r="N30" s="36">
        <f>N18/N$15</f>
        <v>0.68889313159276422</v>
      </c>
      <c r="O30" s="37"/>
      <c r="P30" s="37"/>
      <c r="Q30" s="38"/>
      <c r="R30" s="38"/>
      <c r="S30" s="38"/>
      <c r="T30" s="36"/>
      <c r="U30" s="36"/>
      <c r="V30" s="36"/>
      <c r="W30" s="23">
        <v>25</v>
      </c>
      <c r="X30" s="34">
        <f>IF($A30=0,0,VLOOKUP($A30,[0]!Matrix,X$4))</f>
        <v>0</v>
      </c>
      <c r="Y30" s="34">
        <f>IF($A30=0,0,VLOOKUP($A30,[0]!Matrix,Y$4))</f>
        <v>0</v>
      </c>
      <c r="Z30" s="34">
        <f>IF($A30=0,0,VLOOKUP($A30,[0]!Matrix,Z$4))</f>
        <v>0</v>
      </c>
      <c r="AA30" s="34">
        <f>IF($A30=0,0,VLOOKUP($A30,[0]!Matrix,AA$4))</f>
        <v>0</v>
      </c>
      <c r="AB30" s="34">
        <f>IF($A30=0,0,VLOOKUP($A30,[0]!Matrix,AB$4))</f>
        <v>0</v>
      </c>
      <c r="AC30" s="34">
        <f>IF($A30=0,0,VLOOKUP($A30,[0]!Matrix,AC$4))</f>
        <v>0</v>
      </c>
      <c r="AD30" s="34">
        <f>IF($A30=0,0,VLOOKUP($A30,[0]!Matrix,AD$4))</f>
        <v>0</v>
      </c>
      <c r="AE30" s="34">
        <f>IF($A30=0,0,VLOOKUP($A30,[0]!Matrix,AE$4))</f>
        <v>0</v>
      </c>
      <c r="AF30" s="34">
        <f>IF($A30=0,0,VLOOKUP($A30,[0]!Matrix,AF$4))</f>
        <v>0</v>
      </c>
      <c r="AG30" s="34">
        <f>IF($A30=0,0,VLOOKUP($A30,[0]!Matrix,AG$4))</f>
        <v>0</v>
      </c>
      <c r="AH30" s="34">
        <f>IF($A30=0,0,VLOOKUP($A30,[0]!Matrix,AH$4))</f>
        <v>0</v>
      </c>
      <c r="AI30" s="34">
        <f>IF($A30=0,0,VLOOKUP($A30,[0]!Matrix,AI$4))</f>
        <v>0</v>
      </c>
      <c r="AJ30" s="34">
        <f>IF($A30=0,0,VLOOKUP($A30,[0]!Matrix,AJ$4))</f>
        <v>0</v>
      </c>
      <c r="AK30" s="34">
        <f>IF($A30=0,0,VLOOKUP($A30,[0]!Matrix,AK$4))</f>
        <v>0</v>
      </c>
      <c r="AL30" s="34">
        <f>IF($A30=0,0,VLOOKUP($A30,[0]!Matrix,AL$4))</f>
        <v>0</v>
      </c>
      <c r="AM30" s="24"/>
      <c r="AN30" s="36"/>
      <c r="AO30" s="36">
        <f t="shared" si="2"/>
        <v>0</v>
      </c>
      <c r="AP30" s="36">
        <f t="shared" si="3"/>
        <v>0</v>
      </c>
      <c r="AQ30" s="36">
        <f t="shared" si="4"/>
        <v>0</v>
      </c>
      <c r="AR30" s="36">
        <f t="shared" si="5"/>
        <v>0</v>
      </c>
      <c r="AS30" s="36">
        <f t="shared" si="6"/>
        <v>0</v>
      </c>
      <c r="AT30" s="36">
        <f t="shared" si="7"/>
        <v>0</v>
      </c>
      <c r="AU30" s="36">
        <f t="shared" si="8"/>
        <v>0</v>
      </c>
      <c r="AV30" s="36">
        <f t="shared" si="9"/>
        <v>0</v>
      </c>
      <c r="AW30" s="36">
        <f t="shared" si="10"/>
        <v>0</v>
      </c>
      <c r="AX30" s="36">
        <f t="shared" si="11"/>
        <v>0</v>
      </c>
      <c r="AY30" s="36">
        <f t="shared" si="12"/>
        <v>0</v>
      </c>
      <c r="AZ30" s="36">
        <f t="shared" si="13"/>
        <v>0</v>
      </c>
      <c r="BA30" s="36">
        <f t="shared" si="14"/>
        <v>0</v>
      </c>
      <c r="BB30" s="36">
        <f t="shared" si="15"/>
        <v>0</v>
      </c>
      <c r="BC30" s="36">
        <f t="shared" si="16"/>
        <v>0</v>
      </c>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c r="FM30" s="24"/>
      <c r="FN30" s="24"/>
      <c r="FO30" s="24"/>
      <c r="FP30" s="24"/>
      <c r="FQ30" s="24"/>
    </row>
    <row r="31" spans="1:173" ht="14.25" customHeight="1">
      <c r="A31" s="59"/>
      <c r="B31" s="49" t="str">
        <f>IF($A31=0,"",VLOOKUP($A31,[0]!Matrix,2))</f>
        <v/>
      </c>
      <c r="C31" s="62"/>
      <c r="D31" s="65"/>
      <c r="E31" s="65"/>
      <c r="F31" s="65"/>
      <c r="G31" s="38"/>
      <c r="H31" s="20" t="s">
        <v>68</v>
      </c>
      <c r="I31" s="23"/>
      <c r="J31" s="36">
        <f>J19/J$15</f>
        <v>0.16602324365625129</v>
      </c>
      <c r="K31" s="55"/>
      <c r="L31" s="36">
        <f>L19/L$15</f>
        <v>0.17017329433846964</v>
      </c>
      <c r="M31" s="55"/>
      <c r="N31" s="36">
        <f>N19/N$15</f>
        <v>0.17509904061858628</v>
      </c>
      <c r="P31" s="37"/>
      <c r="Q31" s="38"/>
      <c r="R31" s="38"/>
      <c r="S31" s="38"/>
      <c r="T31" s="36"/>
      <c r="U31" s="36"/>
      <c r="V31" s="36"/>
      <c r="W31" s="23">
        <v>26</v>
      </c>
      <c r="X31" s="34">
        <f>IF($A31=0,0,VLOOKUP($A31,[0]!Matrix,X$4))</f>
        <v>0</v>
      </c>
      <c r="Y31" s="34">
        <f>IF($A31=0,0,VLOOKUP($A31,[0]!Matrix,Y$4))</f>
        <v>0</v>
      </c>
      <c r="Z31" s="34">
        <f>IF($A31=0,0,VLOOKUP($A31,[0]!Matrix,Z$4))</f>
        <v>0</v>
      </c>
      <c r="AA31" s="34">
        <f>IF($A31=0,0,VLOOKUP($A31,[0]!Matrix,AA$4))</f>
        <v>0</v>
      </c>
      <c r="AB31" s="34">
        <f>IF($A31=0,0,VLOOKUP($A31,[0]!Matrix,AB$4))</f>
        <v>0</v>
      </c>
      <c r="AC31" s="34">
        <f>IF($A31=0,0,VLOOKUP($A31,[0]!Matrix,AC$4))</f>
        <v>0</v>
      </c>
      <c r="AD31" s="34">
        <f>IF($A31=0,0,VLOOKUP($A31,[0]!Matrix,AD$4))</f>
        <v>0</v>
      </c>
      <c r="AE31" s="34">
        <f>IF($A31=0,0,VLOOKUP($A31,[0]!Matrix,AE$4))</f>
        <v>0</v>
      </c>
      <c r="AF31" s="34">
        <f>IF($A31=0,0,VLOOKUP($A31,[0]!Matrix,AF$4))</f>
        <v>0</v>
      </c>
      <c r="AG31" s="34">
        <f>IF($A31=0,0,VLOOKUP($A31,[0]!Matrix,AG$4))</f>
        <v>0</v>
      </c>
      <c r="AH31" s="34">
        <f>IF($A31=0,0,VLOOKUP($A31,[0]!Matrix,AH$4))</f>
        <v>0</v>
      </c>
      <c r="AI31" s="34">
        <f>IF($A31=0,0,VLOOKUP($A31,[0]!Matrix,AI$4))</f>
        <v>0</v>
      </c>
      <c r="AJ31" s="34">
        <f>IF($A31=0,0,VLOOKUP($A31,[0]!Matrix,AJ$4))</f>
        <v>0</v>
      </c>
      <c r="AK31" s="34">
        <f>IF($A31=0,0,VLOOKUP($A31,[0]!Matrix,AK$4))</f>
        <v>0</v>
      </c>
      <c r="AL31" s="34">
        <f>IF($A31=0,0,VLOOKUP($A31,[0]!Matrix,AL$4))</f>
        <v>0</v>
      </c>
      <c r="AM31" s="24"/>
      <c r="AN31" s="36"/>
      <c r="AO31" s="36">
        <f t="shared" si="2"/>
        <v>0</v>
      </c>
      <c r="AP31" s="36">
        <f t="shared" si="3"/>
        <v>0</v>
      </c>
      <c r="AQ31" s="36">
        <f t="shared" si="4"/>
        <v>0</v>
      </c>
      <c r="AR31" s="36">
        <f t="shared" si="5"/>
        <v>0</v>
      </c>
      <c r="AS31" s="36">
        <f t="shared" si="6"/>
        <v>0</v>
      </c>
      <c r="AT31" s="36">
        <f t="shared" si="7"/>
        <v>0</v>
      </c>
      <c r="AU31" s="36">
        <f t="shared" si="8"/>
        <v>0</v>
      </c>
      <c r="AV31" s="36">
        <f t="shared" si="9"/>
        <v>0</v>
      </c>
      <c r="AW31" s="36">
        <f t="shared" si="10"/>
        <v>0</v>
      </c>
      <c r="AX31" s="36">
        <f t="shared" si="11"/>
        <v>0</v>
      </c>
      <c r="AY31" s="36">
        <f t="shared" si="12"/>
        <v>0</v>
      </c>
      <c r="AZ31" s="36">
        <f t="shared" si="13"/>
        <v>0</v>
      </c>
      <c r="BA31" s="36">
        <f t="shared" si="14"/>
        <v>0</v>
      </c>
      <c r="BB31" s="36">
        <f t="shared" si="15"/>
        <v>0</v>
      </c>
      <c r="BC31" s="36">
        <f t="shared" si="16"/>
        <v>0</v>
      </c>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4"/>
      <c r="EQ31" s="24"/>
      <c r="ER31" s="24"/>
      <c r="ES31" s="24"/>
      <c r="ET31" s="24"/>
      <c r="EU31" s="24"/>
      <c r="EV31" s="24"/>
      <c r="EW31" s="24"/>
      <c r="EX31" s="24"/>
      <c r="EY31" s="24"/>
      <c r="EZ31" s="24"/>
      <c r="FA31" s="24"/>
      <c r="FB31" s="24"/>
      <c r="FC31" s="24"/>
      <c r="FD31" s="24"/>
      <c r="FE31" s="24"/>
      <c r="FF31" s="24"/>
      <c r="FG31" s="24"/>
      <c r="FH31" s="24"/>
      <c r="FI31" s="24"/>
      <c r="FJ31" s="24"/>
      <c r="FK31" s="24"/>
      <c r="FL31" s="24"/>
      <c r="FM31" s="24"/>
      <c r="FN31" s="24"/>
      <c r="FO31" s="24"/>
      <c r="FP31" s="24"/>
      <c r="FQ31" s="24"/>
    </row>
    <row r="32" spans="1:173" ht="14.25" customHeight="1">
      <c r="A32" s="59"/>
      <c r="B32" s="48" t="str">
        <f>IF($A32=0,"",VLOOKUP($A32,[0]!Matrix,2))</f>
        <v/>
      </c>
      <c r="C32" s="57"/>
      <c r="D32" s="65"/>
      <c r="E32" s="65"/>
      <c r="F32" s="65"/>
      <c r="G32" s="38"/>
      <c r="I32" s="23"/>
      <c r="J32" s="36"/>
      <c r="K32" s="55"/>
      <c r="L32" s="36"/>
      <c r="M32" s="55"/>
      <c r="N32" s="36"/>
      <c r="P32" s="37"/>
      <c r="Q32" s="38"/>
      <c r="R32" s="38"/>
      <c r="S32" s="38"/>
      <c r="T32" s="36"/>
      <c r="U32" s="36"/>
      <c r="V32" s="36"/>
      <c r="W32" s="23">
        <v>27</v>
      </c>
      <c r="X32" s="34">
        <f>IF($A32=0,0,VLOOKUP($A32,[0]!Matrix,X$4))</f>
        <v>0</v>
      </c>
      <c r="Y32" s="34">
        <f>IF($A32=0,0,VLOOKUP($A32,[0]!Matrix,Y$4))</f>
        <v>0</v>
      </c>
      <c r="Z32" s="34">
        <f>IF($A32=0,0,VLOOKUP($A32,[0]!Matrix,Z$4))</f>
        <v>0</v>
      </c>
      <c r="AA32" s="34">
        <f>IF($A32=0,0,VLOOKUP($A32,[0]!Matrix,AA$4))</f>
        <v>0</v>
      </c>
      <c r="AB32" s="34">
        <f>IF($A32=0,0,VLOOKUP($A32,[0]!Matrix,AB$4))</f>
        <v>0</v>
      </c>
      <c r="AC32" s="34">
        <f>IF($A32=0,0,VLOOKUP($A32,[0]!Matrix,AC$4))</f>
        <v>0</v>
      </c>
      <c r="AD32" s="34">
        <f>IF($A32=0,0,VLOOKUP($A32,[0]!Matrix,AD$4))</f>
        <v>0</v>
      </c>
      <c r="AE32" s="34">
        <f>IF($A32=0,0,VLOOKUP($A32,[0]!Matrix,AE$4))</f>
        <v>0</v>
      </c>
      <c r="AF32" s="34">
        <f>IF($A32=0,0,VLOOKUP($A32,[0]!Matrix,AF$4))</f>
        <v>0</v>
      </c>
      <c r="AG32" s="34">
        <f>IF($A32=0,0,VLOOKUP($A32,[0]!Matrix,AG$4))</f>
        <v>0</v>
      </c>
      <c r="AH32" s="34">
        <f>IF($A32=0,0,VLOOKUP($A32,[0]!Matrix,AH$4))</f>
        <v>0</v>
      </c>
      <c r="AI32" s="34">
        <f>IF($A32=0,0,VLOOKUP($A32,[0]!Matrix,AI$4))</f>
        <v>0</v>
      </c>
      <c r="AJ32" s="34">
        <f>IF($A32=0,0,VLOOKUP($A32,[0]!Matrix,AJ$4))</f>
        <v>0</v>
      </c>
      <c r="AK32" s="34">
        <f>IF($A32=0,0,VLOOKUP($A32,[0]!Matrix,AK$4))</f>
        <v>0</v>
      </c>
      <c r="AL32" s="34">
        <f>IF($A32=0,0,VLOOKUP($A32,[0]!Matrix,AL$4))</f>
        <v>0</v>
      </c>
      <c r="AM32" s="24"/>
      <c r="AN32" s="36"/>
      <c r="AO32" s="36">
        <f t="shared" si="2"/>
        <v>0</v>
      </c>
      <c r="AP32" s="36">
        <f t="shared" si="3"/>
        <v>0</v>
      </c>
      <c r="AQ32" s="36">
        <f t="shared" si="4"/>
        <v>0</v>
      </c>
      <c r="AR32" s="36">
        <f t="shared" si="5"/>
        <v>0</v>
      </c>
      <c r="AS32" s="36">
        <f t="shared" si="6"/>
        <v>0</v>
      </c>
      <c r="AT32" s="36">
        <f t="shared" si="7"/>
        <v>0</v>
      </c>
      <c r="AU32" s="36">
        <f t="shared" si="8"/>
        <v>0</v>
      </c>
      <c r="AV32" s="36">
        <f t="shared" si="9"/>
        <v>0</v>
      </c>
      <c r="AW32" s="36">
        <f t="shared" si="10"/>
        <v>0</v>
      </c>
      <c r="AX32" s="36">
        <f t="shared" si="11"/>
        <v>0</v>
      </c>
      <c r="AY32" s="36">
        <f t="shared" si="12"/>
        <v>0</v>
      </c>
      <c r="AZ32" s="36">
        <f t="shared" si="13"/>
        <v>0</v>
      </c>
      <c r="BA32" s="36">
        <f t="shared" si="14"/>
        <v>0</v>
      </c>
      <c r="BB32" s="36">
        <f t="shared" si="15"/>
        <v>0</v>
      </c>
      <c r="BC32" s="36">
        <f t="shared" si="16"/>
        <v>0</v>
      </c>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c r="FP32" s="24"/>
      <c r="FQ32" s="24"/>
    </row>
    <row r="33" spans="1:173" ht="14.25" customHeight="1">
      <c r="B33" s="49" t="str">
        <f>IF($A33=0,"",VLOOKUP($A33,[0]!Matrix,2))</f>
        <v/>
      </c>
      <c r="C33" s="57"/>
      <c r="D33" s="65"/>
      <c r="E33" s="65"/>
      <c r="F33" s="65"/>
      <c r="G33" s="38"/>
      <c r="I33" s="23"/>
      <c r="J33" s="36"/>
      <c r="K33" s="36"/>
      <c r="L33" s="36"/>
      <c r="M33" s="36"/>
      <c r="N33" s="36"/>
      <c r="P33" s="37"/>
      <c r="Q33" s="38"/>
      <c r="R33" s="38"/>
      <c r="S33" s="38"/>
      <c r="T33" s="36"/>
      <c r="U33" s="36"/>
      <c r="V33" s="36"/>
      <c r="W33" s="23">
        <v>28</v>
      </c>
      <c r="X33" s="34">
        <f>IF($A33=0,0,VLOOKUP($A33,[0]!Matrix,X$4))</f>
        <v>0</v>
      </c>
      <c r="Y33" s="34">
        <f>IF($A33=0,0,VLOOKUP($A33,[0]!Matrix,Y$4))</f>
        <v>0</v>
      </c>
      <c r="Z33" s="34">
        <f>IF($A33=0,0,VLOOKUP($A33,[0]!Matrix,Z$4))</f>
        <v>0</v>
      </c>
      <c r="AA33" s="34">
        <f>IF($A33=0,0,VLOOKUP($A33,[0]!Matrix,AA$4))</f>
        <v>0</v>
      </c>
      <c r="AB33" s="34">
        <f>IF($A33=0,0,VLOOKUP($A33,[0]!Matrix,AB$4))</f>
        <v>0</v>
      </c>
      <c r="AC33" s="34">
        <f>IF($A33=0,0,VLOOKUP($A33,[0]!Matrix,AC$4))</f>
        <v>0</v>
      </c>
      <c r="AD33" s="34">
        <f>IF($A33=0,0,VLOOKUP($A33,[0]!Matrix,AD$4))</f>
        <v>0</v>
      </c>
      <c r="AE33" s="34">
        <f>IF($A33=0,0,VLOOKUP($A33,[0]!Matrix,AE$4))</f>
        <v>0</v>
      </c>
      <c r="AF33" s="34">
        <f>IF($A33=0,0,VLOOKUP($A33,[0]!Matrix,AF$4))</f>
        <v>0</v>
      </c>
      <c r="AG33" s="34">
        <f>IF($A33=0,0,VLOOKUP($A33,[0]!Matrix,AG$4))</f>
        <v>0</v>
      </c>
      <c r="AH33" s="34">
        <f>IF($A33=0,0,VLOOKUP($A33,[0]!Matrix,AH$4))</f>
        <v>0</v>
      </c>
      <c r="AI33" s="34">
        <f>IF($A33=0,0,VLOOKUP($A33,[0]!Matrix,AI$4))</f>
        <v>0</v>
      </c>
      <c r="AJ33" s="34">
        <f>IF($A33=0,0,VLOOKUP($A33,[0]!Matrix,AJ$4))</f>
        <v>0</v>
      </c>
      <c r="AK33" s="34">
        <f>IF($A33=0,0,VLOOKUP($A33,[0]!Matrix,AK$4))</f>
        <v>0</v>
      </c>
      <c r="AL33" s="34">
        <f>IF($A33=0,0,VLOOKUP($A33,[0]!Matrix,AL$4))</f>
        <v>0</v>
      </c>
      <c r="AM33" s="24"/>
      <c r="AN33" s="36"/>
      <c r="AO33" s="36">
        <f t="shared" si="2"/>
        <v>0</v>
      </c>
      <c r="AP33" s="36">
        <f t="shared" si="3"/>
        <v>0</v>
      </c>
      <c r="AQ33" s="36">
        <f t="shared" si="4"/>
        <v>0</v>
      </c>
      <c r="AR33" s="36">
        <f t="shared" si="5"/>
        <v>0</v>
      </c>
      <c r="AS33" s="36">
        <f t="shared" si="6"/>
        <v>0</v>
      </c>
      <c r="AT33" s="36">
        <f t="shared" si="7"/>
        <v>0</v>
      </c>
      <c r="AU33" s="36">
        <f t="shared" si="8"/>
        <v>0</v>
      </c>
      <c r="AV33" s="36">
        <f t="shared" si="9"/>
        <v>0</v>
      </c>
      <c r="AW33" s="36">
        <f t="shared" si="10"/>
        <v>0</v>
      </c>
      <c r="AX33" s="36">
        <f t="shared" si="11"/>
        <v>0</v>
      </c>
      <c r="AY33" s="36">
        <f t="shared" si="12"/>
        <v>0</v>
      </c>
      <c r="AZ33" s="36">
        <f t="shared" si="13"/>
        <v>0</v>
      </c>
      <c r="BA33" s="36">
        <f t="shared" si="14"/>
        <v>0</v>
      </c>
      <c r="BB33" s="36">
        <f t="shared" si="15"/>
        <v>0</v>
      </c>
      <c r="BC33" s="36">
        <f t="shared" si="16"/>
        <v>0</v>
      </c>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c r="DT33" s="24"/>
      <c r="DU33" s="24"/>
      <c r="DV33" s="24"/>
      <c r="DW33" s="24"/>
      <c r="DX33" s="24"/>
      <c r="DY33" s="24"/>
      <c r="DZ33" s="24"/>
      <c r="EA33" s="24"/>
      <c r="EB33" s="24"/>
      <c r="EC33" s="24"/>
      <c r="ED33" s="24"/>
      <c r="EE33" s="24"/>
      <c r="EF33" s="24"/>
      <c r="EG33" s="24"/>
      <c r="EH33" s="24"/>
      <c r="EI33" s="24"/>
      <c r="EJ33" s="24"/>
      <c r="EK33" s="24"/>
      <c r="EL33" s="24"/>
      <c r="EM33" s="24"/>
      <c r="EN33" s="24"/>
      <c r="EO33" s="24"/>
      <c r="EP33" s="24"/>
      <c r="EQ33" s="24"/>
      <c r="ER33" s="24"/>
      <c r="ES33" s="24"/>
      <c r="ET33" s="24"/>
      <c r="EU33" s="24"/>
      <c r="EV33" s="24"/>
      <c r="EW33" s="24"/>
      <c r="EX33" s="24"/>
      <c r="EY33" s="24"/>
      <c r="EZ33" s="24"/>
      <c r="FA33" s="24"/>
      <c r="FB33" s="24"/>
      <c r="FC33" s="24"/>
      <c r="FD33" s="24"/>
      <c r="FE33" s="24"/>
      <c r="FF33" s="24"/>
      <c r="FG33" s="24"/>
      <c r="FH33" s="24"/>
      <c r="FI33" s="24"/>
      <c r="FJ33" s="24"/>
      <c r="FK33" s="24"/>
      <c r="FL33" s="24"/>
      <c r="FM33" s="24"/>
      <c r="FN33" s="24"/>
      <c r="FO33" s="24"/>
      <c r="FP33" s="24"/>
      <c r="FQ33" s="24"/>
    </row>
    <row r="34" spans="1:173" ht="14.25" customHeight="1">
      <c r="B34" s="48" t="str">
        <f>IF($A34=0,"",VLOOKUP($A34,[0]!Matrix,2))</f>
        <v/>
      </c>
      <c r="C34" s="57"/>
      <c r="D34" s="65"/>
      <c r="E34" s="65"/>
      <c r="F34" s="65"/>
      <c r="G34" s="38"/>
      <c r="I34" s="23"/>
      <c r="J34" s="36"/>
      <c r="K34" s="36"/>
      <c r="L34" s="36"/>
      <c r="M34" s="36"/>
      <c r="N34" s="36"/>
      <c r="P34" s="37"/>
      <c r="Q34" s="38"/>
      <c r="R34" s="38"/>
      <c r="S34" s="38"/>
      <c r="T34" s="36"/>
      <c r="U34" s="36"/>
      <c r="V34" s="36"/>
      <c r="W34" s="23">
        <v>29</v>
      </c>
      <c r="X34" s="34">
        <f>IF($A34=0,0,VLOOKUP($A34,[0]!Matrix,X$4))</f>
        <v>0</v>
      </c>
      <c r="Y34" s="34">
        <f>IF($A34=0,0,VLOOKUP($A34,[0]!Matrix,Y$4))</f>
        <v>0</v>
      </c>
      <c r="Z34" s="34">
        <f>IF($A34=0,0,VLOOKUP($A34,[0]!Matrix,Z$4))</f>
        <v>0</v>
      </c>
      <c r="AA34" s="34">
        <f>IF($A34=0,0,VLOOKUP($A34,[0]!Matrix,AA$4))</f>
        <v>0</v>
      </c>
      <c r="AB34" s="34">
        <f>IF($A34=0,0,VLOOKUP($A34,[0]!Matrix,AB$4))</f>
        <v>0</v>
      </c>
      <c r="AC34" s="34">
        <f>IF($A34=0,0,VLOOKUP($A34,[0]!Matrix,AC$4))</f>
        <v>0</v>
      </c>
      <c r="AD34" s="34">
        <f>IF($A34=0,0,VLOOKUP($A34,[0]!Matrix,AD$4))</f>
        <v>0</v>
      </c>
      <c r="AE34" s="34">
        <f>IF($A34=0,0,VLOOKUP($A34,[0]!Matrix,AE$4))</f>
        <v>0</v>
      </c>
      <c r="AF34" s="34">
        <f>IF($A34=0,0,VLOOKUP($A34,[0]!Matrix,AF$4))</f>
        <v>0</v>
      </c>
      <c r="AG34" s="34">
        <f>IF($A34=0,0,VLOOKUP($A34,[0]!Matrix,AG$4))</f>
        <v>0</v>
      </c>
      <c r="AH34" s="34">
        <f>IF($A34=0,0,VLOOKUP($A34,[0]!Matrix,AH$4))</f>
        <v>0</v>
      </c>
      <c r="AI34" s="34">
        <f>IF($A34=0,0,VLOOKUP($A34,[0]!Matrix,AI$4))</f>
        <v>0</v>
      </c>
      <c r="AJ34" s="34">
        <f>IF($A34=0,0,VLOOKUP($A34,[0]!Matrix,AJ$4))</f>
        <v>0</v>
      </c>
      <c r="AK34" s="34">
        <f>IF($A34=0,0,VLOOKUP($A34,[0]!Matrix,AK$4))</f>
        <v>0</v>
      </c>
      <c r="AL34" s="34">
        <f>IF($A34=0,0,VLOOKUP($A34,[0]!Matrix,AL$4))</f>
        <v>0</v>
      </c>
      <c r="AM34" s="24"/>
      <c r="AN34" s="36"/>
      <c r="AO34" s="36">
        <f t="shared" si="2"/>
        <v>0</v>
      </c>
      <c r="AP34" s="36">
        <f t="shared" si="3"/>
        <v>0</v>
      </c>
      <c r="AQ34" s="36">
        <f t="shared" si="4"/>
        <v>0</v>
      </c>
      <c r="AR34" s="36">
        <f t="shared" si="5"/>
        <v>0</v>
      </c>
      <c r="AS34" s="36">
        <f t="shared" si="6"/>
        <v>0</v>
      </c>
      <c r="AT34" s="36">
        <f t="shared" si="7"/>
        <v>0</v>
      </c>
      <c r="AU34" s="36">
        <f t="shared" si="8"/>
        <v>0</v>
      </c>
      <c r="AV34" s="36">
        <f t="shared" si="9"/>
        <v>0</v>
      </c>
      <c r="AW34" s="36">
        <f t="shared" si="10"/>
        <v>0</v>
      </c>
      <c r="AX34" s="36">
        <f t="shared" si="11"/>
        <v>0</v>
      </c>
      <c r="AY34" s="36">
        <f t="shared" si="12"/>
        <v>0</v>
      </c>
      <c r="AZ34" s="36">
        <f t="shared" si="13"/>
        <v>0</v>
      </c>
      <c r="BA34" s="36">
        <f t="shared" si="14"/>
        <v>0</v>
      </c>
      <c r="BB34" s="36">
        <f t="shared" si="15"/>
        <v>0</v>
      </c>
      <c r="BC34" s="36">
        <f t="shared" si="16"/>
        <v>0</v>
      </c>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row>
    <row r="35" spans="1:173" ht="14.25" customHeight="1">
      <c r="A35" s="41"/>
      <c r="B35" s="50" t="str">
        <f>IF($A35=0,"",VLOOKUP($A35,[0]!Matrix,2))</f>
        <v/>
      </c>
      <c r="C35" s="58"/>
      <c r="D35" s="66"/>
      <c r="E35" s="66"/>
      <c r="F35" s="66"/>
      <c r="G35" s="38"/>
      <c r="H35" s="41"/>
      <c r="I35" s="42"/>
      <c r="J35" s="43"/>
      <c r="K35" s="43"/>
      <c r="L35" s="43"/>
      <c r="M35" s="43"/>
      <c r="N35" s="43"/>
      <c r="P35" s="37"/>
      <c r="Q35" s="38"/>
      <c r="R35" s="38"/>
      <c r="S35" s="38"/>
      <c r="T35" s="36"/>
      <c r="U35" s="36"/>
      <c r="V35" s="36"/>
      <c r="W35" s="23">
        <v>30</v>
      </c>
      <c r="X35" s="34">
        <f>IF($A35=0,0,VLOOKUP($A35,[0]!Matrix,X$4))</f>
        <v>0</v>
      </c>
      <c r="Y35" s="34">
        <f>IF($A35=0,0,VLOOKUP($A35,[0]!Matrix,Y$4))</f>
        <v>0</v>
      </c>
      <c r="Z35" s="34">
        <f>IF($A35=0,0,VLOOKUP($A35,[0]!Matrix,Z$4))</f>
        <v>0</v>
      </c>
      <c r="AA35" s="34">
        <f>IF($A35=0,0,VLOOKUP($A35,[0]!Matrix,AA$4))</f>
        <v>0</v>
      </c>
      <c r="AB35" s="34">
        <f>IF($A35=0,0,VLOOKUP($A35,[0]!Matrix,AB$4))</f>
        <v>0</v>
      </c>
      <c r="AC35" s="34">
        <f>IF($A35=0,0,VLOOKUP($A35,[0]!Matrix,AC$4))</f>
        <v>0</v>
      </c>
      <c r="AD35" s="34">
        <f>IF($A35=0,0,VLOOKUP($A35,[0]!Matrix,AD$4))</f>
        <v>0</v>
      </c>
      <c r="AE35" s="34">
        <f>IF($A35=0,0,VLOOKUP($A35,[0]!Matrix,AE$4))</f>
        <v>0</v>
      </c>
      <c r="AF35" s="34">
        <f>IF($A35=0,0,VLOOKUP($A35,[0]!Matrix,AF$4))</f>
        <v>0</v>
      </c>
      <c r="AG35" s="34">
        <f>IF($A35=0,0,VLOOKUP($A35,[0]!Matrix,AG$4))</f>
        <v>0</v>
      </c>
      <c r="AH35" s="34">
        <f>IF($A35=0,0,VLOOKUP($A35,[0]!Matrix,AH$4))</f>
        <v>0</v>
      </c>
      <c r="AI35" s="34">
        <f>IF($A35=0,0,VLOOKUP($A35,[0]!Matrix,AI$4))</f>
        <v>0</v>
      </c>
      <c r="AJ35" s="34">
        <f>IF($A35=0,0,VLOOKUP($A35,[0]!Matrix,AJ$4))</f>
        <v>0</v>
      </c>
      <c r="AK35" s="34">
        <f>IF($A35=0,0,VLOOKUP($A35,[0]!Matrix,AK$4))</f>
        <v>0</v>
      </c>
      <c r="AL35" s="34">
        <f>IF($A35=0,0,VLOOKUP($A35,[0]!Matrix,AL$4))</f>
        <v>0</v>
      </c>
      <c r="AM35" s="24"/>
      <c r="AN35" s="36"/>
      <c r="AO35" s="36">
        <f t="shared" si="2"/>
        <v>0</v>
      </c>
      <c r="AP35" s="36">
        <f t="shared" si="3"/>
        <v>0</v>
      </c>
      <c r="AQ35" s="36">
        <f t="shared" si="4"/>
        <v>0</v>
      </c>
      <c r="AR35" s="36">
        <f t="shared" si="5"/>
        <v>0</v>
      </c>
      <c r="AS35" s="36">
        <f t="shared" si="6"/>
        <v>0</v>
      </c>
      <c r="AT35" s="36">
        <f t="shared" si="7"/>
        <v>0</v>
      </c>
      <c r="AU35" s="36">
        <f t="shared" si="8"/>
        <v>0</v>
      </c>
      <c r="AV35" s="36">
        <f t="shared" si="9"/>
        <v>0</v>
      </c>
      <c r="AW35" s="36">
        <f t="shared" si="10"/>
        <v>0</v>
      </c>
      <c r="AX35" s="36">
        <f t="shared" si="11"/>
        <v>0</v>
      </c>
      <c r="AY35" s="36">
        <f t="shared" si="12"/>
        <v>0</v>
      </c>
      <c r="AZ35" s="36">
        <f t="shared" si="13"/>
        <v>0</v>
      </c>
      <c r="BA35" s="36">
        <f t="shared" si="14"/>
        <v>0</v>
      </c>
      <c r="BB35" s="36">
        <f t="shared" si="15"/>
        <v>0</v>
      </c>
      <c r="BC35" s="36">
        <f t="shared" si="16"/>
        <v>0</v>
      </c>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row>
    <row r="36" spans="1:173" ht="14.25" customHeight="1">
      <c r="A36" s="20" t="s">
        <v>81</v>
      </c>
      <c r="C36" s="23" t="s">
        <v>33</v>
      </c>
      <c r="D36" s="67">
        <f>SUM(D6:D35)</f>
        <v>1000</v>
      </c>
      <c r="E36" s="68">
        <f>SUM(E6:E35)</f>
        <v>1000</v>
      </c>
      <c r="F36" s="67">
        <f>SUM(F6:F35)</f>
        <v>1000</v>
      </c>
      <c r="G36" s="20"/>
      <c r="I36" s="23"/>
      <c r="L36" s="23"/>
      <c r="M36" s="23"/>
      <c r="Q36" s="19"/>
      <c r="R36" s="19"/>
      <c r="S36" s="19"/>
      <c r="T36" s="36"/>
      <c r="U36" s="36"/>
      <c r="V36" s="36"/>
      <c r="W36" s="34"/>
      <c r="AM36" s="24"/>
      <c r="AN36" s="24"/>
      <c r="AO36" s="36"/>
      <c r="AP36" s="36"/>
      <c r="AQ36" s="36"/>
      <c r="AR36" s="36"/>
      <c r="AS36" s="36"/>
      <c r="AT36" s="36"/>
      <c r="AU36" s="36"/>
      <c r="AV36" s="36"/>
      <c r="AW36" s="36"/>
      <c r="AX36" s="36"/>
      <c r="AY36" s="36"/>
      <c r="AZ36" s="36"/>
      <c r="BA36" s="36"/>
      <c r="BB36" s="36"/>
      <c r="BC36" s="36"/>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row>
    <row r="37" spans="1:173" ht="14.25" customHeight="1">
      <c r="A37" s="18" t="s">
        <v>74</v>
      </c>
      <c r="C37" s="23" t="s">
        <v>34</v>
      </c>
      <c r="D37" s="67">
        <f>SUMPRODUCT(D6:D35,$C6:$C35)/1000</f>
        <v>0</v>
      </c>
      <c r="E37" s="67">
        <f>SUMPRODUCT(E6:E35,$C6:$C35)/1000</f>
        <v>0</v>
      </c>
      <c r="F37" s="67">
        <f>SUMPRODUCT(F6:F35,$C6:$C35)/1000</f>
        <v>0</v>
      </c>
      <c r="G37" s="20"/>
      <c r="I37" s="23"/>
      <c r="L37" s="23"/>
      <c r="M37" s="23"/>
      <c r="Q37" s="44"/>
      <c r="R37" s="44"/>
      <c r="S37" s="44"/>
      <c r="T37" s="36"/>
      <c r="U37" s="36"/>
      <c r="V37" s="36"/>
      <c r="W37" s="34"/>
      <c r="AM37" s="24"/>
      <c r="AN37" s="24"/>
      <c r="AP37" s="24"/>
      <c r="AQ37" s="24"/>
      <c r="AR37" s="24"/>
      <c r="AS37" s="24"/>
      <c r="AT37" s="24"/>
      <c r="AV37" s="24"/>
      <c r="AW37" s="24"/>
      <c r="AX37" s="24"/>
      <c r="AZ37" s="24"/>
      <c r="BA37" s="24"/>
      <c r="BB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row>
    <row r="38" spans="1:173" ht="14.25" customHeight="1">
      <c r="D38" s="45"/>
      <c r="E38" s="19"/>
      <c r="F38" s="45"/>
      <c r="G38" s="20"/>
      <c r="I38" s="20"/>
      <c r="L38" s="20"/>
      <c r="M38" s="20"/>
      <c r="Q38" s="19"/>
      <c r="R38" s="19"/>
      <c r="S38" s="19"/>
      <c r="T38" s="20"/>
      <c r="U38" s="20"/>
      <c r="V38" s="20"/>
      <c r="X38" s="19">
        <v>3</v>
      </c>
      <c r="Y38" s="19">
        <f t="shared" ref="Y38:AL38" si="17">X38+1</f>
        <v>4</v>
      </c>
      <c r="Z38" s="19">
        <f>Y38+1</f>
        <v>5</v>
      </c>
      <c r="AA38" s="19">
        <f t="shared" si="17"/>
        <v>6</v>
      </c>
      <c r="AB38" s="19">
        <f t="shared" si="17"/>
        <v>7</v>
      </c>
      <c r="AC38" s="19">
        <f t="shared" si="17"/>
        <v>8</v>
      </c>
      <c r="AD38" s="19">
        <f t="shared" si="17"/>
        <v>9</v>
      </c>
      <c r="AE38" s="19">
        <f t="shared" si="17"/>
        <v>10</v>
      </c>
      <c r="AF38" s="19">
        <f t="shared" si="17"/>
        <v>11</v>
      </c>
      <c r="AG38" s="19">
        <f t="shared" si="17"/>
        <v>12</v>
      </c>
      <c r="AH38" s="19">
        <f t="shared" si="17"/>
        <v>13</v>
      </c>
      <c r="AI38" s="19">
        <f t="shared" si="17"/>
        <v>14</v>
      </c>
      <c r="AJ38" s="19">
        <f t="shared" si="17"/>
        <v>15</v>
      </c>
      <c r="AK38" s="19">
        <f t="shared" si="17"/>
        <v>16</v>
      </c>
      <c r="AL38" s="19">
        <f t="shared" si="17"/>
        <v>17</v>
      </c>
      <c r="AM38" s="30"/>
      <c r="AN38" s="30"/>
      <c r="AO38" s="19">
        <v>3</v>
      </c>
      <c r="AP38" s="19">
        <f t="shared" ref="AP38:BC38" si="18">AO38+1</f>
        <v>4</v>
      </c>
      <c r="AQ38" s="19">
        <f t="shared" si="18"/>
        <v>5</v>
      </c>
      <c r="AR38" s="19">
        <f t="shared" si="18"/>
        <v>6</v>
      </c>
      <c r="AS38" s="19">
        <f t="shared" si="18"/>
        <v>7</v>
      </c>
      <c r="AT38" s="19">
        <f t="shared" si="18"/>
        <v>8</v>
      </c>
      <c r="AU38" s="19">
        <f t="shared" si="18"/>
        <v>9</v>
      </c>
      <c r="AV38" s="19">
        <f t="shared" si="18"/>
        <v>10</v>
      </c>
      <c r="AW38" s="19">
        <f t="shared" si="18"/>
        <v>11</v>
      </c>
      <c r="AX38" s="19">
        <f t="shared" si="18"/>
        <v>12</v>
      </c>
      <c r="AY38" s="19">
        <f t="shared" si="18"/>
        <v>13</v>
      </c>
      <c r="AZ38" s="19">
        <f t="shared" si="18"/>
        <v>14</v>
      </c>
      <c r="BA38" s="19">
        <f t="shared" si="18"/>
        <v>15</v>
      </c>
      <c r="BB38" s="19">
        <f t="shared" si="18"/>
        <v>16</v>
      </c>
      <c r="BC38" s="19">
        <f t="shared" si="18"/>
        <v>17</v>
      </c>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row>
    <row r="39" spans="1:173" ht="14.25" customHeight="1">
      <c r="D39" s="45"/>
      <c r="F39" s="45"/>
      <c r="G39" s="20"/>
      <c r="I39" s="20"/>
      <c r="L39" s="20"/>
      <c r="M39" s="20"/>
      <c r="T39" s="20"/>
      <c r="U39" s="20"/>
      <c r="V39" s="20"/>
      <c r="W39" s="23" t="s">
        <v>52</v>
      </c>
      <c r="X39" s="38" t="s">
        <v>35</v>
      </c>
      <c r="Y39" s="38" t="s">
        <v>20</v>
      </c>
      <c r="Z39" s="38" t="s">
        <v>21</v>
      </c>
      <c r="AA39" s="38" t="s">
        <v>36</v>
      </c>
      <c r="AB39" s="38" t="s">
        <v>2</v>
      </c>
      <c r="AC39" s="38" t="s">
        <v>37</v>
      </c>
      <c r="AD39" s="38" t="s">
        <v>3</v>
      </c>
      <c r="AE39" s="38" t="s">
        <v>4</v>
      </c>
      <c r="AF39" s="38" t="s">
        <v>5</v>
      </c>
      <c r="AG39" s="38" t="s">
        <v>6</v>
      </c>
      <c r="AH39" s="38" t="s">
        <v>7</v>
      </c>
      <c r="AI39" s="38" t="s">
        <v>8</v>
      </c>
      <c r="AJ39" s="38" t="s">
        <v>9</v>
      </c>
      <c r="AK39" s="38" t="s">
        <v>10</v>
      </c>
      <c r="AL39" s="38" t="s">
        <v>28</v>
      </c>
      <c r="AM39" s="24"/>
      <c r="AN39" s="35"/>
      <c r="AO39" s="38" t="s">
        <v>35</v>
      </c>
      <c r="AP39" s="38" t="s">
        <v>20</v>
      </c>
      <c r="AQ39" s="38" t="s">
        <v>21</v>
      </c>
      <c r="AR39" s="38" t="s">
        <v>36</v>
      </c>
      <c r="AS39" s="38" t="s">
        <v>2</v>
      </c>
      <c r="AT39" s="38" t="s">
        <v>37</v>
      </c>
      <c r="AU39" s="38" t="s">
        <v>3</v>
      </c>
      <c r="AV39" s="38" t="s">
        <v>4</v>
      </c>
      <c r="AW39" s="38" t="s">
        <v>5</v>
      </c>
      <c r="AX39" s="38" t="s">
        <v>6</v>
      </c>
      <c r="AY39" s="38" t="s">
        <v>7</v>
      </c>
      <c r="AZ39" s="38" t="s">
        <v>8</v>
      </c>
      <c r="BA39" s="38" t="s">
        <v>9</v>
      </c>
      <c r="BB39" s="38" t="s">
        <v>10</v>
      </c>
      <c r="BC39" s="38" t="s">
        <v>28</v>
      </c>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row>
    <row r="40" spans="1:173" ht="14.25" customHeight="1">
      <c r="D40" s="45"/>
      <c r="F40" s="45"/>
      <c r="G40" s="20"/>
      <c r="I40" s="20"/>
      <c r="L40" s="20"/>
      <c r="M40" s="20"/>
      <c r="T40" s="20"/>
      <c r="U40" s="20"/>
      <c r="V40" s="20"/>
      <c r="W40" s="23">
        <v>1</v>
      </c>
      <c r="X40" s="34">
        <f>IF($A6=0,0,VLOOKUP($A6,[0]!Matrix,X$38))</f>
        <v>3300</v>
      </c>
      <c r="Y40" s="34">
        <f>IF($A6=0,0,VLOOKUP($A6,[0]!Matrix,Y$38))</f>
        <v>8.1</v>
      </c>
      <c r="Z40" s="34">
        <f>IF($A6=0,0,VLOOKUP($A6,[0]!Matrix,Z$38))</f>
        <v>2.2000000000000002</v>
      </c>
      <c r="AA40" s="34">
        <f>IF($A6=0,0,VLOOKUP($A6,[0]!Matrix,AA$38))</f>
        <v>3.7</v>
      </c>
      <c r="AB40" s="34">
        <f>IF($A6=0,0,VLOOKUP($A6,[0]!Matrix,AB$38))</f>
        <v>0.04</v>
      </c>
      <c r="AC40" s="34">
        <f>IF($A6=0,0,VLOOKUP($A6,[0]!Matrix,AC$38))</f>
        <v>0.06</v>
      </c>
      <c r="AD40" s="34">
        <f>IF($A6=0,0,VLOOKUP($A6,[0]!Matrix,AD$38))</f>
        <v>0.01</v>
      </c>
      <c r="AE40" s="34">
        <f>IF($A6=0,0,VLOOKUP($A6,[0]!Matrix,AE$38))</f>
        <v>0.05</v>
      </c>
      <c r="AF40" s="34">
        <f>IF($A6=0,0,VLOOKUP($A6,[0]!Matrix,AF$38))</f>
        <v>0.32</v>
      </c>
      <c r="AG40" s="34">
        <f>IF($A6=0,0,VLOOKUP($A6,[0]!Matrix,AG$38))</f>
        <v>0.21</v>
      </c>
      <c r="AH40" s="34">
        <f>IF($A6=0,0,VLOOKUP($A6,[0]!Matrix,AH$38))</f>
        <v>0.16</v>
      </c>
      <c r="AI40" s="34">
        <f>IF($A6=0,0,VLOOKUP($A6,[0]!Matrix,AI$38))</f>
        <v>0.35</v>
      </c>
      <c r="AJ40" s="34">
        <f>IF($A6=0,0,VLOOKUP($A6,[0]!Matrix,AJ$38))</f>
        <v>0.27</v>
      </c>
      <c r="AK40" s="34">
        <f>IF($A6=0,0,VLOOKUP($A6,[0]!Matrix,AK$38))</f>
        <v>0.04</v>
      </c>
      <c r="AL40" s="34">
        <f>IF($A6=0,0,VLOOKUP($A6,[0]!Matrix,AL$38))</f>
        <v>533</v>
      </c>
      <c r="AM40" s="24"/>
      <c r="AN40" s="36"/>
      <c r="AO40" s="36">
        <f>'BR02'!$E6*X40/1000</f>
        <v>1963.5</v>
      </c>
      <c r="AP40" s="36">
        <f>'BR02'!$E6*Y40/1000</f>
        <v>4.8194999999999997</v>
      </c>
      <c r="AQ40" s="36">
        <f>'BR02'!$E6*Z40/1000</f>
        <v>1.3089999999999999</v>
      </c>
      <c r="AR40" s="36">
        <f>'BR02'!$E6*AA40/1000</f>
        <v>2.2014999999999998</v>
      </c>
      <c r="AS40" s="36">
        <f>'BR02'!$E6*AB40/1000</f>
        <v>2.3800000000000002E-2</v>
      </c>
      <c r="AT40" s="36">
        <f>'BR02'!$E6*AC40/1000</f>
        <v>3.5699999999999996E-2</v>
      </c>
      <c r="AU40" s="36">
        <f>'BR02'!$E6*AD40/1000</f>
        <v>5.9500000000000004E-3</v>
      </c>
      <c r="AV40" s="36">
        <f>'BR02'!$E6*AE40/1000</f>
        <v>2.9749999999999999E-2</v>
      </c>
      <c r="AW40" s="36">
        <f>'BR02'!$E6*AF40/1000</f>
        <v>0.19040000000000001</v>
      </c>
      <c r="AX40" s="36">
        <f>'BR02'!$E6*AG40/1000</f>
        <v>0.12494999999999999</v>
      </c>
      <c r="AY40" s="36">
        <f>'BR02'!$E6*AH40/1000</f>
        <v>9.5200000000000007E-2</v>
      </c>
      <c r="AZ40" s="36">
        <f>'BR02'!$E6*AI40/1000</f>
        <v>0.20824999999999999</v>
      </c>
      <c r="BA40" s="36">
        <f>'BR02'!$E6*AJ40/1000</f>
        <v>0.16065000000000002</v>
      </c>
      <c r="BB40" s="36">
        <f>'BR02'!$E6*AK40/1000</f>
        <v>2.3800000000000002E-2</v>
      </c>
      <c r="BC40" s="36">
        <f>'BR02'!$E6*AL40/1000</f>
        <v>317.13499999999999</v>
      </c>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row>
    <row r="41" spans="1:173" ht="14.25" customHeight="1">
      <c r="D41" s="45"/>
      <c r="F41" s="45"/>
      <c r="W41" s="23">
        <v>2</v>
      </c>
      <c r="X41" s="34">
        <f>IF($A7=0,0,VLOOKUP($A7,[0]!Matrix,X$38))</f>
        <v>3150</v>
      </c>
      <c r="Y41" s="34">
        <f>IF($A7=0,0,VLOOKUP($A7,[0]!Matrix,Y$38))</f>
        <v>10.5</v>
      </c>
      <c r="Z41" s="34">
        <f>IF($A7=0,0,VLOOKUP($A7,[0]!Matrix,Z$38))</f>
        <v>2.2000000000000002</v>
      </c>
      <c r="AA41" s="34">
        <f>IF($A7=0,0,VLOOKUP($A7,[0]!Matrix,AA$38))</f>
        <v>1.5</v>
      </c>
      <c r="AB41" s="34">
        <f>IF($A7=0,0,VLOOKUP($A7,[0]!Matrix,AB$38))</f>
        <v>7.0000000000000007E-2</v>
      </c>
      <c r="AC41" s="34">
        <f>IF($A7=0,0,VLOOKUP($A7,[0]!Matrix,AC$38))</f>
        <v>0.19</v>
      </c>
      <c r="AD41" s="34">
        <f>IF($A7=0,0,VLOOKUP($A7,[0]!Matrix,AD$38))</f>
        <v>0.01</v>
      </c>
      <c r="AE41" s="34">
        <f>IF($A7=0,0,VLOOKUP($A7,[0]!Matrix,AE$38))</f>
        <v>0.09</v>
      </c>
      <c r="AF41" s="34">
        <f>IF($A7=0,0,VLOOKUP($A7,[0]!Matrix,AF$38))</f>
        <v>0.4</v>
      </c>
      <c r="AG41" s="34">
        <f>IF($A7=0,0,VLOOKUP($A7,[0]!Matrix,AG$38))</f>
        <v>0.26</v>
      </c>
      <c r="AH41" s="34">
        <f>IF($A7=0,0,VLOOKUP($A7,[0]!Matrix,AH$38))</f>
        <v>0.15</v>
      </c>
      <c r="AI41" s="34">
        <f>IF($A7=0,0,VLOOKUP($A7,[0]!Matrix,AI$38))</f>
        <v>0.38</v>
      </c>
      <c r="AJ41" s="34">
        <f>IF($A7=0,0,VLOOKUP($A7,[0]!Matrix,AJ$38))</f>
        <v>0.27</v>
      </c>
      <c r="AK41" s="34">
        <f>IF($A7=0,0,VLOOKUP($A7,[0]!Matrix,AK$38))</f>
        <v>0.11</v>
      </c>
      <c r="AL41" s="34">
        <f>IF($A7=0,0,VLOOKUP($A7,[0]!Matrix,AL$38))</f>
        <v>919</v>
      </c>
      <c r="AM41" s="24"/>
      <c r="AN41" s="36"/>
      <c r="AO41" s="36">
        <f>'BR02'!$E7*X41/1000</f>
        <v>0</v>
      </c>
      <c r="AP41" s="36">
        <f>'BR02'!$E7*Y41/1000</f>
        <v>0</v>
      </c>
      <c r="AQ41" s="36">
        <f>'BR02'!$E7*Z41/1000</f>
        <v>0</v>
      </c>
      <c r="AR41" s="36">
        <f>'BR02'!$E7*AA41/1000</f>
        <v>0</v>
      </c>
      <c r="AS41" s="36">
        <f>'BR02'!$E7*AB41/1000</f>
        <v>0</v>
      </c>
      <c r="AT41" s="36">
        <f>'BR02'!$E7*AC41/1000</f>
        <v>0</v>
      </c>
      <c r="AU41" s="36">
        <f>'BR02'!$E7*AD41/1000</f>
        <v>0</v>
      </c>
      <c r="AV41" s="36">
        <f>'BR02'!$E7*AE41/1000</f>
        <v>0</v>
      </c>
      <c r="AW41" s="36">
        <f>'BR02'!$E7*AF41/1000</f>
        <v>0</v>
      </c>
      <c r="AX41" s="36">
        <f>'BR02'!$E7*AG41/1000</f>
        <v>0</v>
      </c>
      <c r="AY41" s="36">
        <f>'BR02'!$E7*AH41/1000</f>
        <v>0</v>
      </c>
      <c r="AZ41" s="36">
        <f>'BR02'!$E7*AI41/1000</f>
        <v>0</v>
      </c>
      <c r="BA41" s="36">
        <f>'BR02'!$E7*AJ41/1000</f>
        <v>0</v>
      </c>
      <c r="BB41" s="36">
        <f>'BR02'!$E7*AK41/1000</f>
        <v>0</v>
      </c>
      <c r="BC41" s="36">
        <f>'BR02'!$E7*AL41/1000</f>
        <v>0</v>
      </c>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row>
    <row r="42" spans="1:173" ht="14.25" customHeight="1">
      <c r="W42" s="23">
        <v>3</v>
      </c>
      <c r="X42" s="34">
        <f>IF($A8=0,0,VLOOKUP($A8,[0]!Matrix,X$38))</f>
        <v>2430</v>
      </c>
      <c r="Y42" s="34">
        <f>IF($A8=0,0,VLOOKUP($A8,[0]!Matrix,Y$38))</f>
        <v>45.3</v>
      </c>
      <c r="Z42" s="34">
        <f>IF($A8=0,0,VLOOKUP($A8,[0]!Matrix,Z$38))</f>
        <v>6</v>
      </c>
      <c r="AA42" s="34">
        <f>IF($A8=0,0,VLOOKUP($A8,[0]!Matrix,AA$38))</f>
        <v>1.9</v>
      </c>
      <c r="AB42" s="34">
        <f>IF($A8=0,0,VLOOKUP($A8,[0]!Matrix,AB$38))</f>
        <v>0.34</v>
      </c>
      <c r="AC42" s="34">
        <f>IF($A8=0,0,VLOOKUP($A8,[0]!Matrix,AC$38))</f>
        <v>0.14000000000000001</v>
      </c>
      <c r="AD42" s="34">
        <f>IF($A8=0,0,VLOOKUP($A8,[0]!Matrix,AD$38))</f>
        <v>0.03</v>
      </c>
      <c r="AE42" s="34">
        <f>IF($A8=0,0,VLOOKUP($A8,[0]!Matrix,AE$38))</f>
        <v>0.05</v>
      </c>
      <c r="AF42" s="34">
        <f>IF($A8=0,0,VLOOKUP($A8,[0]!Matrix,AF$38))</f>
        <v>2.11</v>
      </c>
      <c r="AG42" s="34">
        <f>IF($A8=0,0,VLOOKUP($A8,[0]!Matrix,AG$38))</f>
        <v>2.5299999999999998</v>
      </c>
      <c r="AH42" s="34">
        <f>IF($A8=0,0,VLOOKUP($A8,[0]!Matrix,AH$38))</f>
        <v>0.57999999999999996</v>
      </c>
      <c r="AI42" s="34">
        <f>IF($A8=0,0,VLOOKUP($A8,[0]!Matrix,AI$38))</f>
        <v>1.1499999999999999</v>
      </c>
      <c r="AJ42" s="34">
        <f>IF($A8=0,0,VLOOKUP($A8,[0]!Matrix,AJ$38))</f>
        <v>1.58</v>
      </c>
      <c r="AK42" s="34">
        <f>IF($A8=0,0,VLOOKUP($A8,[0]!Matrix,AK$38))</f>
        <v>0.5</v>
      </c>
      <c r="AL42" s="34">
        <f>IF($A8=0,0,VLOOKUP($A8,[0]!Matrix,AL$38))</f>
        <v>2545</v>
      </c>
      <c r="AM42" s="24"/>
      <c r="AN42" s="36"/>
      <c r="AO42" s="36">
        <f>'BR02'!$E8*X42/1000</f>
        <v>668.25</v>
      </c>
      <c r="AP42" s="36">
        <f>'BR02'!$E8*Y42/1000</f>
        <v>12.4575</v>
      </c>
      <c r="AQ42" s="36">
        <f>'BR02'!$E8*Z42/1000</f>
        <v>1.65</v>
      </c>
      <c r="AR42" s="36">
        <f>'BR02'!$E8*AA42/1000</f>
        <v>0.52249999999999996</v>
      </c>
      <c r="AS42" s="36">
        <f>'BR02'!$E8*AB42/1000</f>
        <v>9.35E-2</v>
      </c>
      <c r="AT42" s="36">
        <f>'BR02'!$E8*AC42/1000</f>
        <v>3.8500000000000006E-2</v>
      </c>
      <c r="AU42" s="36">
        <f>'BR02'!$E8*AD42/1000</f>
        <v>8.2500000000000004E-3</v>
      </c>
      <c r="AV42" s="36">
        <f>'BR02'!$E8*AE42/1000</f>
        <v>1.375E-2</v>
      </c>
      <c r="AW42" s="36">
        <f>'BR02'!$E8*AF42/1000</f>
        <v>0.58025000000000004</v>
      </c>
      <c r="AX42" s="36">
        <f>'BR02'!$E8*AG42/1000</f>
        <v>0.69574999999999998</v>
      </c>
      <c r="AY42" s="36">
        <f>'BR02'!$E8*AH42/1000</f>
        <v>0.1595</v>
      </c>
      <c r="AZ42" s="36">
        <f>'BR02'!$E8*AI42/1000</f>
        <v>0.31624999999999998</v>
      </c>
      <c r="BA42" s="36">
        <f>'BR02'!$E8*AJ42/1000</f>
        <v>0.4345</v>
      </c>
      <c r="BB42" s="36">
        <f>'BR02'!$E8*AK42/1000</f>
        <v>0.13750000000000001</v>
      </c>
      <c r="BC42" s="36">
        <f>'BR02'!$E8*AL42/1000</f>
        <v>699.875</v>
      </c>
    </row>
    <row r="43" spans="1:173" ht="14.25" customHeight="1">
      <c r="W43" s="23">
        <v>4</v>
      </c>
      <c r="X43" s="34">
        <f>IF($A9=0,0,VLOOKUP($A9,[0]!Matrix,X$38))</f>
        <v>2000</v>
      </c>
      <c r="Y43" s="34">
        <f>IF($A9=0,0,VLOOKUP($A9,[0]!Matrix,Y$38))</f>
        <v>33.700000000000003</v>
      </c>
      <c r="Z43" s="34">
        <f>IF($A9=0,0,VLOOKUP($A9,[0]!Matrix,Z$38))</f>
        <v>12.4</v>
      </c>
      <c r="AA43" s="34">
        <f>IF($A9=0,0,VLOOKUP($A9,[0]!Matrix,AA$38))</f>
        <v>2.2999999999999998</v>
      </c>
      <c r="AB43" s="34">
        <f>IF($A9=0,0,VLOOKUP($A9,[0]!Matrix,AB$38))</f>
        <v>0.83</v>
      </c>
      <c r="AC43" s="34">
        <f>IF($A9=0,0,VLOOKUP($A9,[0]!Matrix,AC$38))</f>
        <v>0.28999999999999998</v>
      </c>
      <c r="AD43" s="34">
        <f>IF($A9=0,0,VLOOKUP($A9,[0]!Matrix,AD$38))</f>
        <v>0.04</v>
      </c>
      <c r="AE43" s="34">
        <f>IF($A9=0,0,VLOOKUP($A9,[0]!Matrix,AE$38))</f>
        <v>7.0000000000000007E-2</v>
      </c>
      <c r="AF43" s="34">
        <f>IF($A9=0,0,VLOOKUP($A9,[0]!Matrix,AF$38))</f>
        <v>1.23</v>
      </c>
      <c r="AG43" s="34">
        <f>IF($A9=0,0,VLOOKUP($A9,[0]!Matrix,AG$38))</f>
        <v>1.4</v>
      </c>
      <c r="AH43" s="34">
        <f>IF($A9=0,0,VLOOKUP($A9,[0]!Matrix,AH$38))</f>
        <v>0.6</v>
      </c>
      <c r="AI43" s="34">
        <f>IF($A9=0,0,VLOOKUP($A9,[0]!Matrix,AI$38))</f>
        <v>1.27</v>
      </c>
      <c r="AJ43" s="34">
        <f>IF($A9=0,0,VLOOKUP($A9,[0]!Matrix,AJ$38))</f>
        <v>1.22</v>
      </c>
      <c r="AK43" s="34">
        <f>IF($A9=0,0,VLOOKUP($A9,[0]!Matrix,AK$38))</f>
        <v>0.35</v>
      </c>
      <c r="AL43" s="34">
        <f>IF($A9=0,0,VLOOKUP($A9,[0]!Matrix,AL$38))</f>
        <v>6539</v>
      </c>
      <c r="AM43" s="24"/>
      <c r="AN43" s="36"/>
      <c r="AO43" s="36">
        <f>'BR02'!$E9*X43/1000</f>
        <v>0</v>
      </c>
      <c r="AP43" s="36">
        <f>'BR02'!$E9*Y43/1000</f>
        <v>0</v>
      </c>
      <c r="AQ43" s="36">
        <f>'BR02'!$E9*Z43/1000</f>
        <v>0</v>
      </c>
      <c r="AR43" s="36">
        <f>'BR02'!$E9*AA43/1000</f>
        <v>0</v>
      </c>
      <c r="AS43" s="36">
        <f>'BR02'!$E9*AB43/1000</f>
        <v>0</v>
      </c>
      <c r="AT43" s="36">
        <f>'BR02'!$E9*AC43/1000</f>
        <v>0</v>
      </c>
      <c r="AU43" s="36">
        <f>'BR02'!$E9*AD43/1000</f>
        <v>0</v>
      </c>
      <c r="AV43" s="36">
        <f>'BR02'!$E9*AE43/1000</f>
        <v>0</v>
      </c>
      <c r="AW43" s="36">
        <f>'BR02'!$E9*AF43/1000</f>
        <v>0</v>
      </c>
      <c r="AX43" s="36">
        <f>'BR02'!$E9*AG43/1000</f>
        <v>0</v>
      </c>
      <c r="AY43" s="36">
        <f>'BR02'!$E9*AH43/1000</f>
        <v>0</v>
      </c>
      <c r="AZ43" s="36">
        <f>'BR02'!$E9*AI43/1000</f>
        <v>0</v>
      </c>
      <c r="BA43" s="36">
        <f>'BR02'!$E9*AJ43/1000</f>
        <v>0</v>
      </c>
      <c r="BB43" s="36">
        <f>'BR02'!$E9*AK43/1000</f>
        <v>0</v>
      </c>
      <c r="BC43" s="36">
        <f>'BR02'!$E9*AL43/1000</f>
        <v>0</v>
      </c>
    </row>
    <row r="44" spans="1:173" ht="14.25" customHeight="1">
      <c r="W44" s="23">
        <v>5</v>
      </c>
      <c r="X44" s="34">
        <f>IF($A10=0,0,VLOOKUP($A10,[0]!Matrix,X$38))</f>
        <v>2200</v>
      </c>
      <c r="Y44" s="34">
        <f>IF($A10=0,0,VLOOKUP($A10,[0]!Matrix,Y$38))</f>
        <v>24.6</v>
      </c>
      <c r="Z44" s="34">
        <f>IF($A10=0,0,VLOOKUP($A10,[0]!Matrix,Z$38))</f>
        <v>7.3</v>
      </c>
      <c r="AA44" s="34">
        <f>IF($A10=0,0,VLOOKUP($A10,[0]!Matrix,AA$38))</f>
        <v>3.9</v>
      </c>
      <c r="AB44" s="34">
        <f>IF($A10=0,0,VLOOKUP($A10,[0]!Matrix,AB$38))</f>
        <v>0.2</v>
      </c>
      <c r="AC44" s="34">
        <f>IF($A10=0,0,VLOOKUP($A10,[0]!Matrix,AC$38))</f>
        <v>0.56999999999999995</v>
      </c>
      <c r="AD44" s="34">
        <f>IF($A10=0,0,VLOOKUP($A10,[0]!Matrix,AD$38))</f>
        <v>0.54</v>
      </c>
      <c r="AE44" s="34">
        <f>IF($A10=0,0,VLOOKUP($A10,[0]!Matrix,AE$38))</f>
        <v>0.32</v>
      </c>
      <c r="AF44" s="34">
        <f>IF($A10=0,0,VLOOKUP($A10,[0]!Matrix,AF$38))</f>
        <v>1.24</v>
      </c>
      <c r="AG44" s="34">
        <f>IF($A10=0,0,VLOOKUP($A10,[0]!Matrix,AG$38))</f>
        <v>0.51</v>
      </c>
      <c r="AH44" s="34">
        <f>IF($A10=0,0,VLOOKUP($A10,[0]!Matrix,AH$38))</f>
        <v>0.42</v>
      </c>
      <c r="AI44" s="34">
        <f>IF($A10=0,0,VLOOKUP($A10,[0]!Matrix,AI$38))</f>
        <v>0.79</v>
      </c>
      <c r="AJ44" s="34">
        <f>IF($A10=0,0,VLOOKUP($A10,[0]!Matrix,AJ$38))</f>
        <v>0.71</v>
      </c>
      <c r="AK44" s="34">
        <f>IF($A10=0,0,VLOOKUP($A10,[0]!Matrix,AK$38))</f>
        <v>0.18</v>
      </c>
      <c r="AL44" s="34">
        <f>IF($A10=0,0,VLOOKUP($A10,[0]!Matrix,AL$38))</f>
        <v>2221</v>
      </c>
      <c r="AM44" s="24"/>
      <c r="AN44" s="36"/>
      <c r="AO44" s="36">
        <f>'BR02'!$E10*X44/1000</f>
        <v>110</v>
      </c>
      <c r="AP44" s="36">
        <f>'BR02'!$E10*Y44/1000</f>
        <v>1.23</v>
      </c>
      <c r="AQ44" s="36">
        <f>'BR02'!$E10*Z44/1000</f>
        <v>0.36499999999999999</v>
      </c>
      <c r="AR44" s="36">
        <f>'BR02'!$E10*AA44/1000</f>
        <v>0.19500000000000001</v>
      </c>
      <c r="AS44" s="36">
        <f>'BR02'!$E10*AB44/1000</f>
        <v>0.01</v>
      </c>
      <c r="AT44" s="36">
        <f>'BR02'!$E10*AC44/1000</f>
        <v>2.8499999999999998E-2</v>
      </c>
      <c r="AU44" s="36">
        <f>'BR02'!$E10*AD44/1000</f>
        <v>2.7E-2</v>
      </c>
      <c r="AV44" s="36">
        <f>'BR02'!$E10*AE44/1000</f>
        <v>1.6E-2</v>
      </c>
      <c r="AW44" s="36">
        <f>'BR02'!$E10*AF44/1000</f>
        <v>6.2E-2</v>
      </c>
      <c r="AX44" s="36">
        <f>'BR02'!$E10*AG44/1000</f>
        <v>2.5499999999999998E-2</v>
      </c>
      <c r="AY44" s="36">
        <f>'BR02'!$E10*AH44/1000</f>
        <v>2.1000000000000001E-2</v>
      </c>
      <c r="AZ44" s="36">
        <f>'BR02'!$E10*AI44/1000</f>
        <v>3.95E-2</v>
      </c>
      <c r="BA44" s="36">
        <f>'BR02'!$E10*AJ44/1000</f>
        <v>3.5499999999999997E-2</v>
      </c>
      <c r="BB44" s="36">
        <f>'BR02'!$E10*AK44/1000</f>
        <v>8.9999999999999993E-3</v>
      </c>
      <c r="BC44" s="36">
        <f>'BR02'!$E10*AL44/1000</f>
        <v>111.05</v>
      </c>
    </row>
    <row r="45" spans="1:173" ht="14.25" customHeight="1">
      <c r="W45" s="23">
        <v>6</v>
      </c>
      <c r="X45" s="34">
        <f>IF($A11=0,0,VLOOKUP($A11,[0]!Matrix,X$38))</f>
        <v>3150</v>
      </c>
      <c r="Y45" s="34">
        <f>IF($A11=0,0,VLOOKUP($A11,[0]!Matrix,Y$38))</f>
        <v>69.900000000000006</v>
      </c>
      <c r="Z45" s="34">
        <f>IF($A11=0,0,VLOOKUP($A11,[0]!Matrix,Z$38))</f>
        <v>0</v>
      </c>
      <c r="AA45" s="34">
        <f>IF($A11=0,0,VLOOKUP($A11,[0]!Matrix,AA$38))</f>
        <v>9.3000000000000007</v>
      </c>
      <c r="AB45" s="34">
        <f>IF($A11=0,0,VLOOKUP($A11,[0]!Matrix,AB$38))</f>
        <v>2.41</v>
      </c>
      <c r="AC45" s="34">
        <f>IF($A11=0,0,VLOOKUP($A11,[0]!Matrix,AC$38))</f>
        <v>1.75</v>
      </c>
      <c r="AD45" s="34">
        <f>IF($A11=0,0,VLOOKUP($A11,[0]!Matrix,AD$38))</f>
        <v>0.95</v>
      </c>
      <c r="AE45" s="34">
        <f>IF($A11=0,0,VLOOKUP($A11,[0]!Matrix,AE$38))</f>
        <v>1.51</v>
      </c>
      <c r="AF45" s="34">
        <f>IF($A11=0,0,VLOOKUP($A11,[0]!Matrix,AF$38))</f>
        <v>1.22</v>
      </c>
      <c r="AG45" s="34">
        <f>IF($A11=0,0,VLOOKUP($A11,[0]!Matrix,AG$38))</f>
        <v>4.68</v>
      </c>
      <c r="AH45" s="34">
        <f>IF($A11=0,0,VLOOKUP($A11,[0]!Matrix,AH$38))</f>
        <v>1.83</v>
      </c>
      <c r="AI45" s="34">
        <f>IF($A11=0,0,VLOOKUP($A11,[0]!Matrix,AI$38))</f>
        <v>2.29</v>
      </c>
      <c r="AJ45" s="34">
        <f>IF($A11=0,0,VLOOKUP($A11,[0]!Matrix,AJ$38))</f>
        <v>2.65</v>
      </c>
      <c r="AK45" s="34">
        <f>IF($A11=0,0,VLOOKUP($A11,[0]!Matrix,AK$38))</f>
        <v>0.41</v>
      </c>
      <c r="AL45" s="34">
        <f>IF($A11=0,0,VLOOKUP($A11,[0]!Matrix,AL$38))</f>
        <v>4690</v>
      </c>
      <c r="AM45" s="24"/>
      <c r="AN45" s="36"/>
      <c r="AO45" s="36">
        <f>'BR02'!$E11*X45/1000</f>
        <v>0</v>
      </c>
      <c r="AP45" s="36">
        <f>'BR02'!$E11*Y45/1000</f>
        <v>0</v>
      </c>
      <c r="AQ45" s="36">
        <f>'BR02'!$E11*Z45/1000</f>
        <v>0</v>
      </c>
      <c r="AR45" s="36">
        <f>'BR02'!$E11*AA45/1000</f>
        <v>0</v>
      </c>
      <c r="AS45" s="36">
        <f>'BR02'!$E11*AB45/1000</f>
        <v>0</v>
      </c>
      <c r="AT45" s="36">
        <f>'BR02'!$E11*AC45/1000</f>
        <v>0</v>
      </c>
      <c r="AU45" s="36">
        <f>'BR02'!$E11*AD45/1000</f>
        <v>0</v>
      </c>
      <c r="AV45" s="36">
        <f>'BR02'!$E11*AE45/1000</f>
        <v>0</v>
      </c>
      <c r="AW45" s="36">
        <f>'BR02'!$E11*AF45/1000</f>
        <v>0</v>
      </c>
      <c r="AX45" s="36">
        <f>'BR02'!$E11*AG45/1000</f>
        <v>0</v>
      </c>
      <c r="AY45" s="36">
        <f>'BR02'!$E11*AH45/1000</f>
        <v>0</v>
      </c>
      <c r="AZ45" s="36">
        <f>'BR02'!$E11*AI45/1000</f>
        <v>0</v>
      </c>
      <c r="BA45" s="36">
        <f>'BR02'!$E11*AJ45/1000</f>
        <v>0</v>
      </c>
      <c r="BB45" s="36">
        <f>'BR02'!$E11*AK45/1000</f>
        <v>0</v>
      </c>
      <c r="BC45" s="36">
        <f>'BR02'!$E11*AL45/1000</f>
        <v>0</v>
      </c>
    </row>
    <row r="46" spans="1:173" ht="14.25" customHeight="1">
      <c r="W46" s="23">
        <v>7</v>
      </c>
      <c r="X46" s="34">
        <f>IF($A12=0,0,VLOOKUP($A12,[0]!Matrix,X$38))</f>
        <v>2950</v>
      </c>
      <c r="Y46" s="34">
        <f>IF($A12=0,0,VLOOKUP($A12,[0]!Matrix,Y$38))</f>
        <v>60</v>
      </c>
      <c r="Z46" s="34">
        <f>IF($A12=0,0,VLOOKUP($A12,[0]!Matrix,Z$38))</f>
        <v>1.9</v>
      </c>
      <c r="AA46" s="34">
        <f>IF($A12=0,0,VLOOKUP($A12,[0]!Matrix,AA$38))</f>
        <v>8.5</v>
      </c>
      <c r="AB46" s="34">
        <f>IF($A12=0,0,VLOOKUP($A12,[0]!Matrix,AB$38))</f>
        <v>3.6</v>
      </c>
      <c r="AC46" s="34">
        <f>IF($A12=0,0,VLOOKUP($A12,[0]!Matrix,AC$38))</f>
        <v>2.1</v>
      </c>
      <c r="AD46" s="34">
        <f>IF($A12=0,0,VLOOKUP($A12,[0]!Matrix,AD$38))</f>
        <v>0.36</v>
      </c>
      <c r="AE46" s="34">
        <f>IF($A12=0,0,VLOOKUP($A12,[0]!Matrix,AE$38))</f>
        <v>0.4</v>
      </c>
      <c r="AF46" s="34">
        <f>IF($A12=0,0,VLOOKUP($A12,[0]!Matrix,AF$38))</f>
        <v>0.28000000000000003</v>
      </c>
      <c r="AG46" s="34">
        <f>IF($A12=0,0,VLOOKUP($A12,[0]!Matrix,AG$38))</f>
        <v>2.7</v>
      </c>
      <c r="AH46" s="34">
        <f>IF($A12=0,0,VLOOKUP($A12,[0]!Matrix,AH$38))</f>
        <v>1.1000000000000001</v>
      </c>
      <c r="AI46" s="34">
        <f>IF($A12=0,0,VLOOKUP($A12,[0]!Matrix,AI$38))</f>
        <v>2.2999999999999998</v>
      </c>
      <c r="AJ46" s="34">
        <f>IF($A12=0,0,VLOOKUP($A12,[0]!Matrix,AJ$38))</f>
        <v>1.8</v>
      </c>
      <c r="AK46" s="34">
        <f>IF($A12=0,0,VLOOKUP($A12,[0]!Matrix,AK$38))</f>
        <v>0.3</v>
      </c>
      <c r="AL46" s="34">
        <f>IF($A12=0,0,VLOOKUP($A12,[0]!Matrix,AL$38))</f>
        <v>6029</v>
      </c>
      <c r="AM46" s="24"/>
      <c r="AN46" s="36"/>
      <c r="AO46" s="36">
        <f>'BR02'!$E12*X46/1000</f>
        <v>0</v>
      </c>
      <c r="AP46" s="36">
        <f>'BR02'!$E12*Y46/1000</f>
        <v>0</v>
      </c>
      <c r="AQ46" s="36">
        <f>'BR02'!$E12*Z46/1000</f>
        <v>0</v>
      </c>
      <c r="AR46" s="36">
        <f>'BR02'!$E12*AA46/1000</f>
        <v>0</v>
      </c>
      <c r="AS46" s="36">
        <f>'BR02'!$E12*AB46/1000</f>
        <v>0</v>
      </c>
      <c r="AT46" s="36">
        <f>'BR02'!$E12*AC46/1000</f>
        <v>0</v>
      </c>
      <c r="AU46" s="36">
        <f>'BR02'!$E12*AD46/1000</f>
        <v>0</v>
      </c>
      <c r="AV46" s="36">
        <f>'BR02'!$E12*AE46/1000</f>
        <v>0</v>
      </c>
      <c r="AW46" s="36">
        <f>'BR02'!$E12*AF46/1000</f>
        <v>0</v>
      </c>
      <c r="AX46" s="36">
        <f>'BR02'!$E12*AG46/1000</f>
        <v>0</v>
      </c>
      <c r="AY46" s="36">
        <f>'BR02'!$E12*AH46/1000</f>
        <v>0</v>
      </c>
      <c r="AZ46" s="36">
        <f>'BR02'!$E12*AI46/1000</f>
        <v>0</v>
      </c>
      <c r="BA46" s="36">
        <f>'BR02'!$E12*AJ46/1000</f>
        <v>0</v>
      </c>
      <c r="BB46" s="36">
        <f>'BR02'!$E12*AK46/1000</f>
        <v>0</v>
      </c>
      <c r="BC46" s="36">
        <f>'BR02'!$E12*AL46/1000</f>
        <v>0</v>
      </c>
    </row>
    <row r="47" spans="1:173" ht="14.25" customHeight="1">
      <c r="W47" s="23">
        <v>8</v>
      </c>
      <c r="X47" s="34">
        <f>IF($A13=0,0,VLOOKUP($A13,[0]!Matrix,X$38))</f>
        <v>2055</v>
      </c>
      <c r="Y47" s="34">
        <f>IF($A13=0,0,VLOOKUP($A13,[0]!Matrix,Y$38))</f>
        <v>15.5</v>
      </c>
      <c r="Z47" s="34">
        <f>IF($A13=0,0,VLOOKUP($A13,[0]!Matrix,Z$38))</f>
        <v>7</v>
      </c>
      <c r="AA47" s="34">
        <f>IF($A13=0,0,VLOOKUP($A13,[0]!Matrix,AA$38))</f>
        <v>3.6</v>
      </c>
      <c r="AB47" s="34">
        <f>IF($A13=0,0,VLOOKUP($A13,[0]!Matrix,AB$38))</f>
        <v>0.13</v>
      </c>
      <c r="AC47" s="34">
        <f>IF($A13=0,0,VLOOKUP($A13,[0]!Matrix,AC$38))</f>
        <v>0.5</v>
      </c>
      <c r="AD47" s="34">
        <f>IF($A13=0,0,VLOOKUP($A13,[0]!Matrix,AD$38))</f>
        <v>0.01</v>
      </c>
      <c r="AE47" s="34">
        <f>IF($A13=0,0,VLOOKUP($A13,[0]!Matrix,AE$38))</f>
        <v>0.1</v>
      </c>
      <c r="AF47" s="34">
        <f>IF($A13=0,0,VLOOKUP($A13,[0]!Matrix,AF$38))</f>
        <v>1.0900000000000001</v>
      </c>
      <c r="AG47" s="34">
        <f>IF($A13=0,0,VLOOKUP($A13,[0]!Matrix,AG$38))</f>
        <v>0.5</v>
      </c>
      <c r="AH47" s="34">
        <f>IF($A13=0,0,VLOOKUP($A13,[0]!Matrix,AH$38))</f>
        <v>0.19</v>
      </c>
      <c r="AI47" s="34">
        <f>IF($A13=0,0,VLOOKUP($A13,[0]!Matrix,AI$38))</f>
        <v>0.42</v>
      </c>
      <c r="AJ47" s="34">
        <f>IF($A13=0,0,VLOOKUP($A13,[0]!Matrix,AJ$38))</f>
        <v>0.39</v>
      </c>
      <c r="AK47" s="34">
        <f>IF($A13=0,0,VLOOKUP($A13,[0]!Matrix,AK$38))</f>
        <v>0.15</v>
      </c>
      <c r="AL47" s="34">
        <f>IF($A13=0,0,VLOOKUP($A13,[0]!Matrix,AL$38))</f>
        <v>1174</v>
      </c>
      <c r="AM47" s="24"/>
      <c r="AN47" s="36"/>
      <c r="AO47" s="36">
        <f>'BR02'!$E13*X47/1000</f>
        <v>0</v>
      </c>
      <c r="AP47" s="36">
        <f>'BR02'!$E13*Y47/1000</f>
        <v>0</v>
      </c>
      <c r="AQ47" s="36">
        <f>'BR02'!$E13*Z47/1000</f>
        <v>0</v>
      </c>
      <c r="AR47" s="36">
        <f>'BR02'!$E13*AA47/1000</f>
        <v>0</v>
      </c>
      <c r="AS47" s="36">
        <f>'BR02'!$E13*AB47/1000</f>
        <v>0</v>
      </c>
      <c r="AT47" s="36">
        <f>'BR02'!$E13*AC47/1000</f>
        <v>0</v>
      </c>
      <c r="AU47" s="36">
        <f>'BR02'!$E13*AD47/1000</f>
        <v>0</v>
      </c>
      <c r="AV47" s="36">
        <f>'BR02'!$E13*AE47/1000</f>
        <v>0</v>
      </c>
      <c r="AW47" s="36">
        <f>'BR02'!$E13*AF47/1000</f>
        <v>0</v>
      </c>
      <c r="AX47" s="36">
        <f>'BR02'!$E13*AG47/1000</f>
        <v>0</v>
      </c>
      <c r="AY47" s="36">
        <f>'BR02'!$E13*AH47/1000</f>
        <v>0</v>
      </c>
      <c r="AZ47" s="36">
        <f>'BR02'!$E13*AI47/1000</f>
        <v>0</v>
      </c>
      <c r="BA47" s="36">
        <f>'BR02'!$E13*AJ47/1000</f>
        <v>0</v>
      </c>
      <c r="BB47" s="36">
        <f>'BR02'!$E13*AK47/1000</f>
        <v>0</v>
      </c>
      <c r="BC47" s="36">
        <f>'BR02'!$E13*AL47/1000</f>
        <v>0</v>
      </c>
    </row>
    <row r="48" spans="1:173" s="21" customFormat="1" ht="14.25" customHeight="1">
      <c r="A48" s="20"/>
      <c r="C48" s="23"/>
      <c r="D48" s="23"/>
      <c r="E48" s="23"/>
      <c r="F48" s="23"/>
      <c r="H48" s="20"/>
      <c r="J48" s="22"/>
      <c r="K48" s="22"/>
      <c r="N48" s="20"/>
      <c r="O48" s="22"/>
      <c r="P48" s="22"/>
      <c r="Q48" s="23"/>
      <c r="R48" s="23"/>
      <c r="S48" s="23"/>
      <c r="W48" s="23">
        <v>9</v>
      </c>
      <c r="X48" s="34">
        <f>IF($A14=0,0,VLOOKUP($A14,[0]!Matrix,X$38))</f>
        <v>9200</v>
      </c>
      <c r="Y48" s="34">
        <f>IF($A14=0,0,VLOOKUP($A14,[0]!Matrix,Y$38))</f>
        <v>0</v>
      </c>
      <c r="Z48" s="34">
        <f>IF($A14=0,0,VLOOKUP($A14,[0]!Matrix,Z$38))</f>
        <v>0</v>
      </c>
      <c r="AA48" s="34">
        <f>IF($A14=0,0,VLOOKUP($A14,[0]!Matrix,AA$38))</f>
        <v>99</v>
      </c>
      <c r="AB48" s="34">
        <f>IF($A14=0,0,VLOOKUP($A14,[0]!Matrix,AB$38))</f>
        <v>0</v>
      </c>
      <c r="AC48" s="34">
        <f>IF($A14=0,0,VLOOKUP($A14,[0]!Matrix,AC$38))</f>
        <v>0</v>
      </c>
      <c r="AD48" s="34">
        <f>IF($A14=0,0,VLOOKUP($A14,[0]!Matrix,AD$38))</f>
        <v>0</v>
      </c>
      <c r="AE48" s="34">
        <f>IF($A14=0,0,VLOOKUP($A14,[0]!Matrix,AE$38))</f>
        <v>0</v>
      </c>
      <c r="AF48" s="34">
        <f>IF($A14=0,0,VLOOKUP($A14,[0]!Matrix,AF$38))</f>
        <v>0</v>
      </c>
      <c r="AG48" s="34">
        <f>IF($A14=0,0,VLOOKUP($A14,[0]!Matrix,AG$38))</f>
        <v>0</v>
      </c>
      <c r="AH48" s="34">
        <f>IF($A14=0,0,VLOOKUP($A14,[0]!Matrix,AH$38))</f>
        <v>0</v>
      </c>
      <c r="AI48" s="34">
        <f>IF($A14=0,0,VLOOKUP($A14,[0]!Matrix,AI$38))</f>
        <v>0</v>
      </c>
      <c r="AJ48" s="34">
        <f>IF($A14=0,0,VLOOKUP($A14,[0]!Matrix,AJ$38))</f>
        <v>0</v>
      </c>
      <c r="AK48" s="34">
        <f>IF($A14=0,0,VLOOKUP($A14,[0]!Matrix,AK$38))</f>
        <v>0</v>
      </c>
      <c r="AL48" s="34">
        <f>IF($A14=0,0,VLOOKUP($A14,[0]!Matrix,AL$38))</f>
        <v>0</v>
      </c>
      <c r="AM48" s="24"/>
      <c r="AN48" s="36"/>
      <c r="AO48" s="36">
        <f>'BR02'!$E14*X48/1000</f>
        <v>276</v>
      </c>
      <c r="AP48" s="36">
        <f>'BR02'!$E14*Y48/1000</f>
        <v>0</v>
      </c>
      <c r="AQ48" s="36">
        <f>'BR02'!$E14*Z48/1000</f>
        <v>0</v>
      </c>
      <c r="AR48" s="36">
        <f>'BR02'!$E14*AA48/1000</f>
        <v>2.97</v>
      </c>
      <c r="AS48" s="36">
        <f>'BR02'!$E14*AB48/1000</f>
        <v>0</v>
      </c>
      <c r="AT48" s="36">
        <f>'BR02'!$E14*AC48/1000</f>
        <v>0</v>
      </c>
      <c r="AU48" s="36">
        <f>'BR02'!$E14*AD48/1000</f>
        <v>0</v>
      </c>
      <c r="AV48" s="36">
        <f>'BR02'!$E14*AE48/1000</f>
        <v>0</v>
      </c>
      <c r="AW48" s="36">
        <f>'BR02'!$E14*AF48/1000</f>
        <v>0</v>
      </c>
      <c r="AX48" s="36">
        <f>'BR02'!$E14*AG48/1000</f>
        <v>0</v>
      </c>
      <c r="AY48" s="36">
        <f>'BR02'!$E14*AH48/1000</f>
        <v>0</v>
      </c>
      <c r="AZ48" s="36">
        <f>'BR02'!$E14*AI48/1000</f>
        <v>0</v>
      </c>
      <c r="BA48" s="36">
        <f>'BR02'!$E14*AJ48/1000</f>
        <v>0</v>
      </c>
      <c r="BB48" s="36">
        <f>'BR02'!$E14*AK48/1000</f>
        <v>0</v>
      </c>
      <c r="BC48" s="36">
        <f>'BR02'!$E14*AL48/1000</f>
        <v>0</v>
      </c>
    </row>
    <row r="49" spans="1:55" s="21" customFormat="1" ht="14.25" customHeight="1">
      <c r="A49" s="20"/>
      <c r="C49" s="23"/>
      <c r="D49" s="23"/>
      <c r="E49" s="23"/>
      <c r="F49" s="23"/>
      <c r="H49" s="20"/>
      <c r="J49" s="22"/>
      <c r="K49" s="22"/>
      <c r="N49" s="20"/>
      <c r="O49" s="22"/>
      <c r="P49" s="22"/>
      <c r="Q49" s="23"/>
      <c r="R49" s="23"/>
      <c r="S49" s="23"/>
      <c r="W49" s="23">
        <v>10</v>
      </c>
      <c r="X49" s="34">
        <f>IF($A15=0,0,VLOOKUP($A15,[0]!Matrix,X$38))</f>
        <v>0</v>
      </c>
      <c r="Y49" s="34">
        <f>IF($A15=0,0,VLOOKUP($A15,[0]!Matrix,Y$38))</f>
        <v>0</v>
      </c>
      <c r="Z49" s="34">
        <f>IF($A15=0,0,VLOOKUP($A15,[0]!Matrix,Z$38))</f>
        <v>0</v>
      </c>
      <c r="AA49" s="34">
        <f>IF($A15=0,0,VLOOKUP($A15,[0]!Matrix,AA$38))</f>
        <v>0</v>
      </c>
      <c r="AB49" s="34">
        <f>IF($A15=0,0,VLOOKUP($A15,[0]!Matrix,AB$38))</f>
        <v>0</v>
      </c>
      <c r="AC49" s="34">
        <f>IF($A15=0,0,VLOOKUP($A15,[0]!Matrix,AC$38))</f>
        <v>0</v>
      </c>
      <c r="AD49" s="34">
        <f>IF($A15=0,0,VLOOKUP($A15,[0]!Matrix,AD$38))</f>
        <v>36</v>
      </c>
      <c r="AE49" s="34">
        <f>IF($A15=0,0,VLOOKUP($A15,[0]!Matrix,AE$38))</f>
        <v>57</v>
      </c>
      <c r="AF49" s="34">
        <f>IF($A15=0,0,VLOOKUP($A15,[0]!Matrix,AF$38))</f>
        <v>0</v>
      </c>
      <c r="AG49" s="34">
        <f>IF($A15=0,0,VLOOKUP($A15,[0]!Matrix,AG$38))</f>
        <v>0</v>
      </c>
      <c r="AH49" s="34">
        <f>IF($A15=0,0,VLOOKUP($A15,[0]!Matrix,AH$38))</f>
        <v>0</v>
      </c>
      <c r="AI49" s="34">
        <f>IF($A15=0,0,VLOOKUP($A15,[0]!Matrix,AI$38))</f>
        <v>0</v>
      </c>
      <c r="AJ49" s="34">
        <f>IF($A15=0,0,VLOOKUP($A15,[0]!Matrix,AJ$38))</f>
        <v>0</v>
      </c>
      <c r="AK49" s="34">
        <f>IF($A15=0,0,VLOOKUP($A15,[0]!Matrix,AK$38))</f>
        <v>0</v>
      </c>
      <c r="AL49" s="34">
        <f>IF($A15=0,0,VLOOKUP($A15,[0]!Matrix,AL$38))</f>
        <v>0</v>
      </c>
      <c r="AM49" s="24"/>
      <c r="AN49" s="36"/>
      <c r="AO49" s="36">
        <f>'BR02'!$E15*X49/1000</f>
        <v>0</v>
      </c>
      <c r="AP49" s="36">
        <f>'BR02'!$E15*Y49/1000</f>
        <v>0</v>
      </c>
      <c r="AQ49" s="36">
        <f>'BR02'!$E15*Z49/1000</f>
        <v>0</v>
      </c>
      <c r="AR49" s="36">
        <f>'BR02'!$E15*AA49/1000</f>
        <v>0</v>
      </c>
      <c r="AS49" s="36">
        <f>'BR02'!$E15*AB49/1000</f>
        <v>0</v>
      </c>
      <c r="AT49" s="36">
        <f>'BR02'!$E15*AC49/1000</f>
        <v>0</v>
      </c>
      <c r="AU49" s="36">
        <f>'BR02'!$E15*AD49/1000</f>
        <v>0.14399999999999999</v>
      </c>
      <c r="AV49" s="36">
        <f>'BR02'!$E15*AE49/1000</f>
        <v>0.22800000000000001</v>
      </c>
      <c r="AW49" s="36">
        <f>'BR02'!$E15*AF49/1000</f>
        <v>0</v>
      </c>
      <c r="AX49" s="36">
        <f>'BR02'!$E15*AG49/1000</f>
        <v>0</v>
      </c>
      <c r="AY49" s="36">
        <f>'BR02'!$E15*AH49/1000</f>
        <v>0</v>
      </c>
      <c r="AZ49" s="36">
        <f>'BR02'!$E15*AI49/1000</f>
        <v>0</v>
      </c>
      <c r="BA49" s="36">
        <f>'BR02'!$E15*AJ49/1000</f>
        <v>0</v>
      </c>
      <c r="BB49" s="36">
        <f>'BR02'!$E15*AK49/1000</f>
        <v>0</v>
      </c>
      <c r="BC49" s="36">
        <f>'BR02'!$E15*AL49/1000</f>
        <v>0</v>
      </c>
    </row>
    <row r="50" spans="1:55" s="21" customFormat="1" ht="14.25" customHeight="1">
      <c r="A50" s="20"/>
      <c r="C50" s="23"/>
      <c r="D50" s="23"/>
      <c r="E50" s="23"/>
      <c r="F50" s="23"/>
      <c r="H50" s="20"/>
      <c r="J50" s="22"/>
      <c r="K50" s="22"/>
      <c r="N50" s="20"/>
      <c r="O50" s="22"/>
      <c r="P50" s="22"/>
      <c r="Q50" s="23"/>
      <c r="R50" s="23"/>
      <c r="S50" s="23"/>
      <c r="W50" s="23">
        <v>11</v>
      </c>
      <c r="X50" s="34">
        <f>IF($A16=0,0,VLOOKUP($A16,[0]!Matrix,X$38))</f>
        <v>0</v>
      </c>
      <c r="Y50" s="34">
        <f>IF($A16=0,0,VLOOKUP($A16,[0]!Matrix,Y$38))</f>
        <v>0</v>
      </c>
      <c r="Z50" s="34">
        <f>IF($A16=0,0,VLOOKUP($A16,[0]!Matrix,Z$38))</f>
        <v>0</v>
      </c>
      <c r="AA50" s="34">
        <f>IF($A16=0,0,VLOOKUP($A16,[0]!Matrix,AA$38))</f>
        <v>0</v>
      </c>
      <c r="AB50" s="34">
        <f>IF($A16=0,0,VLOOKUP($A16,[0]!Matrix,AB$38))</f>
        <v>17.5</v>
      </c>
      <c r="AC50" s="34">
        <f>IF($A16=0,0,VLOOKUP($A16,[0]!Matrix,AC$38))</f>
        <v>18.78</v>
      </c>
      <c r="AD50" s="34">
        <f>IF($A16=0,0,VLOOKUP($A16,[0]!Matrix,AD$38))</f>
        <v>0.1</v>
      </c>
      <c r="AE50" s="34">
        <f>IF($A16=0,0,VLOOKUP($A16,[0]!Matrix,AE$38))</f>
        <v>0.15</v>
      </c>
      <c r="AF50" s="34">
        <f>IF($A16=0,0,VLOOKUP($A16,[0]!Matrix,AF$38))</f>
        <v>0.15</v>
      </c>
      <c r="AG50" s="34">
        <f>IF($A16=0,0,VLOOKUP($A16,[0]!Matrix,AG$38))</f>
        <v>0</v>
      </c>
      <c r="AH50" s="34">
        <f>IF($A16=0,0,VLOOKUP($A16,[0]!Matrix,AH$38))</f>
        <v>0</v>
      </c>
      <c r="AI50" s="34">
        <f>IF($A16=0,0,VLOOKUP($A16,[0]!Matrix,AI$38))</f>
        <v>0</v>
      </c>
      <c r="AJ50" s="34">
        <f>IF($A16=0,0,VLOOKUP($A16,[0]!Matrix,AJ$38))</f>
        <v>0</v>
      </c>
      <c r="AK50" s="34">
        <f>IF($A16=0,0,VLOOKUP($A16,[0]!Matrix,AK$38))</f>
        <v>0</v>
      </c>
      <c r="AL50" s="34">
        <f>IF($A16=0,0,VLOOKUP($A16,[0]!Matrix,AL$38))</f>
        <v>0</v>
      </c>
      <c r="AM50" s="24"/>
      <c r="AN50" s="36"/>
      <c r="AO50" s="36">
        <f>'BR02'!$E16*X50/1000</f>
        <v>0</v>
      </c>
      <c r="AP50" s="36">
        <f>'BR02'!$E16*Y50/1000</f>
        <v>0</v>
      </c>
      <c r="AQ50" s="36">
        <f>'BR02'!$E16*Z50/1000</f>
        <v>0</v>
      </c>
      <c r="AR50" s="36">
        <f>'BR02'!$E16*AA50/1000</f>
        <v>0</v>
      </c>
      <c r="AS50" s="36">
        <f>'BR02'!$E16*AB50/1000</f>
        <v>0.29749999999999999</v>
      </c>
      <c r="AT50" s="36">
        <f>'BR02'!$E16*AC50/1000</f>
        <v>0.31925999999999999</v>
      </c>
      <c r="AU50" s="36">
        <f>'BR02'!$E16*AD50/1000</f>
        <v>1.7000000000000001E-3</v>
      </c>
      <c r="AV50" s="36">
        <f>'BR02'!$E16*AE50/1000</f>
        <v>2.5499999999999997E-3</v>
      </c>
      <c r="AW50" s="36">
        <f>'BR02'!$E16*AF50/1000</f>
        <v>2.5499999999999997E-3</v>
      </c>
      <c r="AX50" s="36">
        <f>'BR02'!$E16*AG50/1000</f>
        <v>0</v>
      </c>
      <c r="AY50" s="36">
        <f>'BR02'!$E16*AH50/1000</f>
        <v>0</v>
      </c>
      <c r="AZ50" s="36">
        <f>'BR02'!$E16*AI50/1000</f>
        <v>0</v>
      </c>
      <c r="BA50" s="36">
        <f>'BR02'!$E16*AJ50/1000</f>
        <v>0</v>
      </c>
      <c r="BB50" s="36">
        <f>'BR02'!$E16*AK50/1000</f>
        <v>0</v>
      </c>
      <c r="BC50" s="36">
        <f>'BR02'!$E16*AL50/1000</f>
        <v>0</v>
      </c>
    </row>
    <row r="51" spans="1:55" s="21" customFormat="1" ht="14.25" customHeight="1">
      <c r="A51" s="20"/>
      <c r="C51" s="23"/>
      <c r="D51" s="23"/>
      <c r="E51" s="23"/>
      <c r="F51" s="23"/>
      <c r="H51" s="20"/>
      <c r="J51" s="22"/>
      <c r="K51" s="22"/>
      <c r="N51" s="20"/>
      <c r="O51" s="22"/>
      <c r="P51" s="22"/>
      <c r="Q51" s="23"/>
      <c r="R51" s="23"/>
      <c r="S51" s="23"/>
      <c r="W51" s="23">
        <v>12</v>
      </c>
      <c r="X51" s="34">
        <f>IF($A17=0,0,VLOOKUP($A17,[0]!Matrix,X$38))</f>
        <v>0</v>
      </c>
      <c r="Y51" s="34">
        <f>IF($A17=0,0,VLOOKUP($A17,[0]!Matrix,Y$38))</f>
        <v>0</v>
      </c>
      <c r="Z51" s="34">
        <f>IF($A17=0,0,VLOOKUP($A17,[0]!Matrix,Z$38))</f>
        <v>0</v>
      </c>
      <c r="AA51" s="34">
        <f>IF($A17=0,0,VLOOKUP($A17,[0]!Matrix,AA$38))</f>
        <v>0</v>
      </c>
      <c r="AB51" s="34">
        <f>IF($A17=0,0,VLOOKUP($A17,[0]!Matrix,AB$38))</f>
        <v>38.299999999999997</v>
      </c>
      <c r="AC51" s="34">
        <f>IF($A17=0,0,VLOOKUP($A17,[0]!Matrix,AC$38))</f>
        <v>0.01</v>
      </c>
      <c r="AD51" s="34">
        <f>IF($A17=0,0,VLOOKUP($A17,[0]!Matrix,AD$38))</f>
        <v>7.0000000000000007E-2</v>
      </c>
      <c r="AE51" s="34">
        <f>IF($A17=0,0,VLOOKUP($A17,[0]!Matrix,AE$38))</f>
        <v>0.02</v>
      </c>
      <c r="AF51" s="34">
        <f>IF($A17=0,0,VLOOKUP($A17,[0]!Matrix,AF$38))</f>
        <v>7.0000000000000007E-2</v>
      </c>
      <c r="AG51" s="34">
        <f>IF($A17=0,0,VLOOKUP($A17,[0]!Matrix,AG$38))</f>
        <v>0</v>
      </c>
      <c r="AH51" s="34">
        <f>IF($A17=0,0,VLOOKUP($A17,[0]!Matrix,AH$38))</f>
        <v>0</v>
      </c>
      <c r="AI51" s="34">
        <f>IF($A17=0,0,VLOOKUP($A17,[0]!Matrix,AI$38))</f>
        <v>0</v>
      </c>
      <c r="AJ51" s="34">
        <f>IF($A17=0,0,VLOOKUP($A17,[0]!Matrix,AJ$38))</f>
        <v>0</v>
      </c>
      <c r="AK51" s="34">
        <f>IF($A17=0,0,VLOOKUP($A17,[0]!Matrix,AK$38))</f>
        <v>0</v>
      </c>
      <c r="AL51" s="34">
        <f>IF($A17=0,0,VLOOKUP($A17,[0]!Matrix,AL$38))</f>
        <v>0</v>
      </c>
      <c r="AM51" s="24"/>
      <c r="AN51" s="36"/>
      <c r="AO51" s="36">
        <f>'BR02'!$E17*X51/1000</f>
        <v>0</v>
      </c>
      <c r="AP51" s="36">
        <f>'BR02'!$E17*Y51/1000</f>
        <v>0</v>
      </c>
      <c r="AQ51" s="36">
        <f>'BR02'!$E17*Z51/1000</f>
        <v>0</v>
      </c>
      <c r="AR51" s="36">
        <f>'BR02'!$E17*AA51/1000</f>
        <v>0</v>
      </c>
      <c r="AS51" s="36">
        <f>'BR02'!$E17*AB51/1000</f>
        <v>0.45002499999999995</v>
      </c>
      <c r="AT51" s="36">
        <f>'BR02'!$E17*AC51/1000</f>
        <v>1.1750000000000001E-4</v>
      </c>
      <c r="AU51" s="36">
        <f>'BR02'!$E17*AD51/1000</f>
        <v>8.225000000000001E-4</v>
      </c>
      <c r="AV51" s="36">
        <f>'BR02'!$E17*AE51/1000</f>
        <v>2.3500000000000002E-4</v>
      </c>
      <c r="AW51" s="36">
        <f>'BR02'!$E17*AF51/1000</f>
        <v>8.225000000000001E-4</v>
      </c>
      <c r="AX51" s="36">
        <f>'BR02'!$E17*AG51/1000</f>
        <v>0</v>
      </c>
      <c r="AY51" s="36">
        <f>'BR02'!$E17*AH51/1000</f>
        <v>0</v>
      </c>
      <c r="AZ51" s="36">
        <f>'BR02'!$E17*AI51/1000</f>
        <v>0</v>
      </c>
      <c r="BA51" s="36">
        <f>'BR02'!$E17*AJ51/1000</f>
        <v>0</v>
      </c>
      <c r="BB51" s="36">
        <f>'BR02'!$E17*AK51/1000</f>
        <v>0</v>
      </c>
      <c r="BC51" s="36">
        <f>'BR02'!$E17*AL51/1000</f>
        <v>0</v>
      </c>
    </row>
    <row r="52" spans="1:55" s="21" customFormat="1" ht="14.25" customHeight="1">
      <c r="A52" s="20"/>
      <c r="C52" s="23"/>
      <c r="D52" s="23"/>
      <c r="E52" s="23"/>
      <c r="F52" s="23"/>
      <c r="H52" s="20"/>
      <c r="J52" s="22"/>
      <c r="K52" s="22"/>
      <c r="N52" s="20"/>
      <c r="O52" s="22"/>
      <c r="P52" s="22"/>
      <c r="Q52" s="23"/>
      <c r="R52" s="23"/>
      <c r="S52" s="23"/>
      <c r="W52" s="23">
        <v>13</v>
      </c>
      <c r="X52" s="34">
        <f>IF($A18=0,0,VLOOKUP($A18,[0]!Matrix,X$38))</f>
        <v>3346</v>
      </c>
      <c r="Y52" s="34">
        <f>IF($A18=0,0,VLOOKUP($A18,[0]!Matrix,Y$38))</f>
        <v>95.4</v>
      </c>
      <c r="Z52" s="34">
        <f>IF($A18=0,0,VLOOKUP($A18,[0]!Matrix,Z$38))</f>
        <v>0</v>
      </c>
      <c r="AA52" s="34">
        <f>IF($A18=0,0,VLOOKUP($A18,[0]!Matrix,AA$38))</f>
        <v>0</v>
      </c>
      <c r="AB52" s="34">
        <f>IF($A18=0,0,VLOOKUP($A18,[0]!Matrix,AB$38))</f>
        <v>0</v>
      </c>
      <c r="AC52" s="34">
        <f>IF($A18=0,0,VLOOKUP($A18,[0]!Matrix,AC$38))</f>
        <v>0</v>
      </c>
      <c r="AD52" s="34">
        <f>IF($A18=0,0,VLOOKUP($A18,[0]!Matrix,AD$38))</f>
        <v>0</v>
      </c>
      <c r="AE52" s="34">
        <f>IF($A18=0,0,VLOOKUP($A18,[0]!Matrix,AE$38))</f>
        <v>19.5</v>
      </c>
      <c r="AF52" s="34">
        <f>IF($A18=0,0,VLOOKUP($A18,[0]!Matrix,AF$38))</f>
        <v>0</v>
      </c>
      <c r="AG52" s="34">
        <f>IF($A18=0,0,VLOOKUP($A18,[0]!Matrix,AG$38))</f>
        <v>79.8</v>
      </c>
      <c r="AH52" s="34">
        <f>IF($A18=0,0,VLOOKUP($A18,[0]!Matrix,AH$38))</f>
        <v>0</v>
      </c>
      <c r="AI52" s="34">
        <f>IF($A18=0,0,VLOOKUP($A18,[0]!Matrix,AI$38))</f>
        <v>0</v>
      </c>
      <c r="AJ52" s="34">
        <f>IF($A18=0,0,VLOOKUP($A18,[0]!Matrix,AJ$38))</f>
        <v>0</v>
      </c>
      <c r="AK52" s="34">
        <f>IF($A18=0,0,VLOOKUP($A18,[0]!Matrix,AK$38))</f>
        <v>0</v>
      </c>
      <c r="AL52" s="34">
        <f>IF($A18=0,0,VLOOKUP($A18,[0]!Matrix,AL$38))</f>
        <v>0</v>
      </c>
      <c r="AM52" s="24"/>
      <c r="AN52" s="36"/>
      <c r="AO52" s="36">
        <f>'BR02'!$E18*X52/1000</f>
        <v>12.547499999999999</v>
      </c>
      <c r="AP52" s="36">
        <f>'BR02'!$E18*Y52/1000</f>
        <v>0.35775000000000001</v>
      </c>
      <c r="AQ52" s="36">
        <f>'BR02'!$E18*Z52/1000</f>
        <v>0</v>
      </c>
      <c r="AR52" s="36">
        <f>'BR02'!$E18*AA52/1000</f>
        <v>0</v>
      </c>
      <c r="AS52" s="36">
        <f>'BR02'!$E18*AB52/1000</f>
        <v>0</v>
      </c>
      <c r="AT52" s="36">
        <f>'BR02'!$E18*AC52/1000</f>
        <v>0</v>
      </c>
      <c r="AU52" s="36">
        <f>'BR02'!$E18*AD52/1000</f>
        <v>0</v>
      </c>
      <c r="AV52" s="36">
        <f>'BR02'!$E18*AE52/1000</f>
        <v>7.3124999999999996E-2</v>
      </c>
      <c r="AW52" s="36">
        <f>'BR02'!$E18*AF52/1000</f>
        <v>0</v>
      </c>
      <c r="AX52" s="36">
        <f>'BR02'!$E18*AG52/1000</f>
        <v>0.29925000000000002</v>
      </c>
      <c r="AY52" s="36">
        <f>'BR02'!$E18*AH52/1000</f>
        <v>0</v>
      </c>
      <c r="AZ52" s="36">
        <f>'BR02'!$E18*AI52/1000</f>
        <v>0</v>
      </c>
      <c r="BA52" s="36">
        <f>'BR02'!$E18*AJ52/1000</f>
        <v>0</v>
      </c>
      <c r="BB52" s="36">
        <f>'BR02'!$E18*AK52/1000</f>
        <v>0</v>
      </c>
      <c r="BC52" s="36">
        <f>'BR02'!$E18*AL52/1000</f>
        <v>0</v>
      </c>
    </row>
    <row r="53" spans="1:55" s="21" customFormat="1" ht="14.25" customHeight="1">
      <c r="A53" s="20"/>
      <c r="C53" s="23"/>
      <c r="D53" s="23"/>
      <c r="E53" s="23"/>
      <c r="F53" s="23"/>
      <c r="H53" s="20"/>
      <c r="J53" s="22"/>
      <c r="K53" s="22"/>
      <c r="N53" s="20"/>
      <c r="O53" s="22"/>
      <c r="P53" s="22"/>
      <c r="Q53" s="23"/>
      <c r="R53" s="23"/>
      <c r="S53" s="23"/>
      <c r="W53" s="23">
        <v>14</v>
      </c>
      <c r="X53" s="34">
        <f>IF($A19=0,0,VLOOKUP($A19,[0]!Matrix,X$38))</f>
        <v>4637</v>
      </c>
      <c r="Y53" s="34">
        <f>IF($A19=0,0,VLOOKUP($A19,[0]!Matrix,Y$38))</f>
        <v>58.4</v>
      </c>
      <c r="Z53" s="34">
        <f>IF($A19=0,0,VLOOKUP($A19,[0]!Matrix,Z$38))</f>
        <v>0</v>
      </c>
      <c r="AA53" s="34">
        <f>IF($A19=0,0,VLOOKUP($A19,[0]!Matrix,AA$38))</f>
        <v>0</v>
      </c>
      <c r="AB53" s="34">
        <f>IF($A19=0,0,VLOOKUP($A19,[0]!Matrix,AB$38))</f>
        <v>0</v>
      </c>
      <c r="AC53" s="34">
        <f>IF($A19=0,0,VLOOKUP($A19,[0]!Matrix,AC$38))</f>
        <v>0</v>
      </c>
      <c r="AD53" s="34">
        <f>IF($A19=0,0,VLOOKUP($A19,[0]!Matrix,AD$38))</f>
        <v>0</v>
      </c>
      <c r="AE53" s="34">
        <f>IF($A19=0,0,VLOOKUP($A19,[0]!Matrix,AE$38))</f>
        <v>0</v>
      </c>
      <c r="AF53" s="34">
        <f>IF($A19=0,0,VLOOKUP($A19,[0]!Matrix,AF$38))</f>
        <v>0</v>
      </c>
      <c r="AG53" s="34">
        <f>IF($A19=0,0,VLOOKUP($A19,[0]!Matrix,AG$38))</f>
        <v>0</v>
      </c>
      <c r="AH53" s="34">
        <f>IF($A19=0,0,VLOOKUP($A19,[0]!Matrix,AH$38))</f>
        <v>99</v>
      </c>
      <c r="AI53" s="34">
        <f>IF($A19=0,0,VLOOKUP($A19,[0]!Matrix,AI$38))</f>
        <v>99</v>
      </c>
      <c r="AJ53" s="34">
        <f>IF($A19=0,0,VLOOKUP($A19,[0]!Matrix,AJ$38))</f>
        <v>0</v>
      </c>
      <c r="AK53" s="34">
        <f>IF($A19=0,0,VLOOKUP($A19,[0]!Matrix,AK$38))</f>
        <v>0</v>
      </c>
      <c r="AL53" s="34">
        <f>IF($A19=0,0,VLOOKUP($A19,[0]!Matrix,AL$38))</f>
        <v>0</v>
      </c>
      <c r="AM53" s="24"/>
      <c r="AN53" s="36"/>
      <c r="AO53" s="36">
        <f>'BR02'!$E19*X53/1000</f>
        <v>13.911</v>
      </c>
      <c r="AP53" s="36">
        <f>'BR02'!$E19*Y53/1000</f>
        <v>0.17519999999999999</v>
      </c>
      <c r="AQ53" s="36">
        <f>'BR02'!$E19*Z53/1000</f>
        <v>0</v>
      </c>
      <c r="AR53" s="36">
        <f>'BR02'!$E19*AA53/1000</f>
        <v>0</v>
      </c>
      <c r="AS53" s="36">
        <f>'BR02'!$E19*AB53/1000</f>
        <v>0</v>
      </c>
      <c r="AT53" s="36">
        <f>'BR02'!$E19*AC53/1000</f>
        <v>0</v>
      </c>
      <c r="AU53" s="36">
        <f>'BR02'!$E19*AD53/1000</f>
        <v>0</v>
      </c>
      <c r="AV53" s="36">
        <f>'BR02'!$E19*AE53/1000</f>
        <v>0</v>
      </c>
      <c r="AW53" s="36">
        <f>'BR02'!$E19*AF53/1000</f>
        <v>0</v>
      </c>
      <c r="AX53" s="36">
        <f>'BR02'!$E19*AG53/1000</f>
        <v>0</v>
      </c>
      <c r="AY53" s="36">
        <f>'BR02'!$E19*AH53/1000</f>
        <v>0.29699999999999999</v>
      </c>
      <c r="AZ53" s="36">
        <f>'BR02'!$E19*AI53/1000</f>
        <v>0.29699999999999999</v>
      </c>
      <c r="BA53" s="36">
        <f>'BR02'!$E19*AJ53/1000</f>
        <v>0</v>
      </c>
      <c r="BB53" s="36">
        <f>'BR02'!$E19*AK53/1000</f>
        <v>0</v>
      </c>
      <c r="BC53" s="36">
        <f>'BR02'!$E19*AL53/1000</f>
        <v>0</v>
      </c>
    </row>
    <row r="54" spans="1:55" s="21" customFormat="1" ht="14.25" customHeight="1">
      <c r="A54" s="20"/>
      <c r="C54" s="23"/>
      <c r="D54" s="23"/>
      <c r="E54" s="23"/>
      <c r="F54" s="23"/>
      <c r="H54" s="20"/>
      <c r="J54" s="22"/>
      <c r="K54" s="22"/>
      <c r="N54" s="20"/>
      <c r="O54" s="22"/>
      <c r="P54" s="22"/>
      <c r="Q54" s="23"/>
      <c r="R54" s="23"/>
      <c r="S54" s="23"/>
      <c r="W54" s="23">
        <v>15</v>
      </c>
      <c r="X54" s="34">
        <f>IF($A20=0,0,VLOOKUP($A20,[0]!Matrix,X$38))</f>
        <v>3011</v>
      </c>
      <c r="Y54" s="34">
        <f>IF($A20=0,0,VLOOKUP($A20,[0]!Matrix,Y$38))</f>
        <v>73.099999999999994</v>
      </c>
      <c r="Z54" s="34">
        <f>IF($A20=0,0,VLOOKUP($A20,[0]!Matrix,Z$38))</f>
        <v>0</v>
      </c>
      <c r="AA54" s="34">
        <f>IF($A20=0,0,VLOOKUP($A20,[0]!Matrix,AA$38))</f>
        <v>0</v>
      </c>
      <c r="AB54" s="34">
        <f>IF($A20=0,0,VLOOKUP($A20,[0]!Matrix,AB$38))</f>
        <v>0</v>
      </c>
      <c r="AC54" s="34">
        <f>IF($A20=0,0,VLOOKUP($A20,[0]!Matrix,AC$38))</f>
        <v>0</v>
      </c>
      <c r="AD54" s="34">
        <f>IF($A20=0,0,VLOOKUP($A20,[0]!Matrix,AD$38))</f>
        <v>0</v>
      </c>
      <c r="AE54" s="34">
        <f>IF($A20=0,0,VLOOKUP($A20,[0]!Matrix,AE$38))</f>
        <v>0</v>
      </c>
      <c r="AF54" s="34">
        <f>IF($A20=0,0,VLOOKUP($A20,[0]!Matrix,AF$38))</f>
        <v>0</v>
      </c>
      <c r="AG54" s="34">
        <f>IF($A20=0,0,VLOOKUP($A20,[0]!Matrix,AG$38))</f>
        <v>0</v>
      </c>
      <c r="AH54" s="34">
        <f>IF($A20=0,0,VLOOKUP($A20,[0]!Matrix,AH$38))</f>
        <v>0</v>
      </c>
      <c r="AI54" s="34">
        <f>IF($A20=0,0,VLOOKUP($A20,[0]!Matrix,AI$38))</f>
        <v>0</v>
      </c>
      <c r="AJ54" s="34">
        <f>IF($A20=0,0,VLOOKUP($A20,[0]!Matrix,AJ$38))</f>
        <v>99</v>
      </c>
      <c r="AK54" s="34">
        <f>IF($A20=0,0,VLOOKUP($A20,[0]!Matrix,AK$38))</f>
        <v>0</v>
      </c>
      <c r="AL54" s="34">
        <f>IF($A20=0,0,VLOOKUP($A20,[0]!Matrix,AL$38))</f>
        <v>0</v>
      </c>
      <c r="AM54" s="24"/>
      <c r="AN54" s="36"/>
      <c r="AO54" s="36">
        <f>'BR02'!$E20*X54/1000</f>
        <v>5.2692500000000004</v>
      </c>
      <c r="AP54" s="36">
        <f>'BR02'!$E20*Y54/1000</f>
        <v>0.12792499999999998</v>
      </c>
      <c r="AQ54" s="36">
        <f>'BR02'!$E20*Z54/1000</f>
        <v>0</v>
      </c>
      <c r="AR54" s="36">
        <f>'BR02'!$E20*AA54/1000</f>
        <v>0</v>
      </c>
      <c r="AS54" s="36">
        <f>'BR02'!$E20*AB54/1000</f>
        <v>0</v>
      </c>
      <c r="AT54" s="36">
        <f>'BR02'!$E20*AC54/1000</f>
        <v>0</v>
      </c>
      <c r="AU54" s="36">
        <f>'BR02'!$E20*AD54/1000</f>
        <v>0</v>
      </c>
      <c r="AV54" s="36">
        <f>'BR02'!$E20*AE54/1000</f>
        <v>0</v>
      </c>
      <c r="AW54" s="36">
        <f>'BR02'!$E20*AF54/1000</f>
        <v>0</v>
      </c>
      <c r="AX54" s="36">
        <f>'BR02'!$E20*AG54/1000</f>
        <v>0</v>
      </c>
      <c r="AY54" s="36">
        <f>'BR02'!$E20*AH54/1000</f>
        <v>0</v>
      </c>
      <c r="AZ54" s="36">
        <f>'BR02'!$E20*AI54/1000</f>
        <v>0</v>
      </c>
      <c r="BA54" s="36">
        <f>'BR02'!$E20*AJ54/1000</f>
        <v>0.17324999999999999</v>
      </c>
      <c r="BB54" s="36">
        <f>'BR02'!$E20*AK54/1000</f>
        <v>0</v>
      </c>
      <c r="BC54" s="36">
        <f>'BR02'!$E20*AL54/1000</f>
        <v>0</v>
      </c>
    </row>
    <row r="55" spans="1:55" s="21" customFormat="1" ht="14.25" customHeight="1">
      <c r="A55" s="20"/>
      <c r="C55" s="23"/>
      <c r="D55" s="23"/>
      <c r="E55" s="23"/>
      <c r="F55" s="23"/>
      <c r="H55" s="20"/>
      <c r="J55" s="22"/>
      <c r="K55" s="22"/>
      <c r="N55" s="20"/>
      <c r="O55" s="22"/>
      <c r="P55" s="22"/>
      <c r="Q55" s="23"/>
      <c r="R55" s="23"/>
      <c r="S55" s="23"/>
      <c r="W55" s="23">
        <v>16</v>
      </c>
      <c r="X55" s="34">
        <f>IF($A21=0,0,VLOOKUP($A21,[0]!Matrix,X$38))</f>
        <v>5186</v>
      </c>
      <c r="Y55" s="34">
        <f>IF($A21=0,0,VLOOKUP($A21,[0]!Matrix,Y$38))</f>
        <v>85.3</v>
      </c>
      <c r="Z55" s="34">
        <f>IF($A21=0,0,VLOOKUP($A21,[0]!Matrix,Z$38))</f>
        <v>0</v>
      </c>
      <c r="AA55" s="34">
        <f>IF($A21=0,0,VLOOKUP($A21,[0]!Matrix,AA$38))</f>
        <v>0</v>
      </c>
      <c r="AB55" s="34">
        <f>IF($A21=0,0,VLOOKUP($A21,[0]!Matrix,AB$38))</f>
        <v>0</v>
      </c>
      <c r="AC55" s="34">
        <f>IF($A21=0,0,VLOOKUP($A21,[0]!Matrix,AC$38))</f>
        <v>0</v>
      </c>
      <c r="AD55" s="34">
        <f>IF($A21=0,0,VLOOKUP($A21,[0]!Matrix,AD$38))</f>
        <v>0</v>
      </c>
      <c r="AE55" s="34">
        <f>IF($A21=0,0,VLOOKUP($A21,[0]!Matrix,AE$38))</f>
        <v>0</v>
      </c>
      <c r="AF55" s="34">
        <f>IF($A21=0,0,VLOOKUP($A21,[0]!Matrix,AF$38))</f>
        <v>0</v>
      </c>
      <c r="AG55" s="34">
        <f>IF($A21=0,0,VLOOKUP($A21,[0]!Matrix,AG$38))</f>
        <v>0</v>
      </c>
      <c r="AH55" s="34">
        <f>IF($A21=0,0,VLOOKUP($A21,[0]!Matrix,AH$38))</f>
        <v>0</v>
      </c>
      <c r="AI55" s="34">
        <f>IF($A21=0,0,VLOOKUP($A21,[0]!Matrix,AI$38))</f>
        <v>0</v>
      </c>
      <c r="AJ55" s="34">
        <f>IF($A21=0,0,VLOOKUP($A21,[0]!Matrix,AJ$38))</f>
        <v>0</v>
      </c>
      <c r="AK55" s="34">
        <f>IF($A21=0,0,VLOOKUP($A21,[0]!Matrix,AK$38))</f>
        <v>98.5</v>
      </c>
      <c r="AL55" s="34">
        <f>IF($A21=0,0,VLOOKUP($A21,[0]!Matrix,AL$38))</f>
        <v>0</v>
      </c>
      <c r="AM55" s="24"/>
      <c r="AN55" s="36"/>
      <c r="AO55" s="36">
        <f>'BR02'!$E21*X55/1000</f>
        <v>1.2965</v>
      </c>
      <c r="AP55" s="36">
        <f>'BR02'!$E21*Y55/1000</f>
        <v>2.1325E-2</v>
      </c>
      <c r="AQ55" s="36">
        <f>'BR02'!$E21*Z55/1000</f>
        <v>0</v>
      </c>
      <c r="AR55" s="36">
        <f>'BR02'!$E21*AA55/1000</f>
        <v>0</v>
      </c>
      <c r="AS55" s="36">
        <f>'BR02'!$E21*AB55/1000</f>
        <v>0</v>
      </c>
      <c r="AT55" s="36">
        <f>'BR02'!$E21*AC55/1000</f>
        <v>0</v>
      </c>
      <c r="AU55" s="36">
        <f>'BR02'!$E21*AD55/1000</f>
        <v>0</v>
      </c>
      <c r="AV55" s="36">
        <f>'BR02'!$E21*AE55/1000</f>
        <v>0</v>
      </c>
      <c r="AW55" s="36">
        <f>'BR02'!$E21*AF55/1000</f>
        <v>0</v>
      </c>
      <c r="AX55" s="36">
        <f>'BR02'!$E21*AG55/1000</f>
        <v>0</v>
      </c>
      <c r="AY55" s="36">
        <f>'BR02'!$E21*AH55/1000</f>
        <v>0</v>
      </c>
      <c r="AZ55" s="36">
        <f>'BR02'!$E21*AI55/1000</f>
        <v>0</v>
      </c>
      <c r="BA55" s="36">
        <f>'BR02'!$E21*AJ55/1000</f>
        <v>0</v>
      </c>
      <c r="BB55" s="36">
        <f>'BR02'!$E21*AK55/1000</f>
        <v>2.4625000000000001E-2</v>
      </c>
      <c r="BC55" s="36">
        <f>'BR02'!$E21*AL55/1000</f>
        <v>0</v>
      </c>
    </row>
    <row r="56" spans="1:55" s="21" customFormat="1" ht="14.25" customHeight="1">
      <c r="A56" s="20"/>
      <c r="C56" s="23"/>
      <c r="D56" s="23"/>
      <c r="E56" s="23"/>
      <c r="F56" s="23"/>
      <c r="H56" s="20"/>
      <c r="J56" s="22"/>
      <c r="K56" s="22"/>
      <c r="N56" s="20"/>
      <c r="O56" s="22"/>
      <c r="P56" s="22"/>
      <c r="Q56" s="23"/>
      <c r="R56" s="23"/>
      <c r="S56" s="23"/>
      <c r="W56" s="23">
        <v>17</v>
      </c>
      <c r="X56" s="34">
        <f>IF($A22=0,0,VLOOKUP($A22,[0]!Matrix,X$38))</f>
        <v>0</v>
      </c>
      <c r="Y56" s="34">
        <f>IF($A22=0,0,VLOOKUP($A22,[0]!Matrix,Y$38))</f>
        <v>0</v>
      </c>
      <c r="Z56" s="34">
        <f>IF($A22=0,0,VLOOKUP($A22,[0]!Matrix,Z$38))</f>
        <v>0</v>
      </c>
      <c r="AA56" s="34">
        <f>IF($A22=0,0,VLOOKUP($A22,[0]!Matrix,AA$38))</f>
        <v>0</v>
      </c>
      <c r="AB56" s="34">
        <f>IF($A22=0,0,VLOOKUP($A22,[0]!Matrix,AB$38))</f>
        <v>0</v>
      </c>
      <c r="AC56" s="34">
        <f>IF($A22=0,0,VLOOKUP($A22,[0]!Matrix,AC$38))</f>
        <v>0</v>
      </c>
      <c r="AD56" s="34">
        <f>IF($A22=0,0,VLOOKUP($A22,[0]!Matrix,AD$38))</f>
        <v>0</v>
      </c>
      <c r="AE56" s="34">
        <f>IF($A22=0,0,VLOOKUP($A22,[0]!Matrix,AE$38))</f>
        <v>0</v>
      </c>
      <c r="AF56" s="34">
        <f>IF($A22=0,0,VLOOKUP($A22,[0]!Matrix,AF$38))</f>
        <v>0</v>
      </c>
      <c r="AG56" s="34">
        <f>IF($A22=0,0,VLOOKUP($A22,[0]!Matrix,AG$38))</f>
        <v>0</v>
      </c>
      <c r="AH56" s="34">
        <f>IF($A22=0,0,VLOOKUP($A22,[0]!Matrix,AH$38))</f>
        <v>0</v>
      </c>
      <c r="AI56" s="34">
        <f>IF($A22=0,0,VLOOKUP($A22,[0]!Matrix,AI$38))</f>
        <v>0</v>
      </c>
      <c r="AJ56" s="34">
        <f>IF($A22=0,0,VLOOKUP($A22,[0]!Matrix,AJ$38))</f>
        <v>0</v>
      </c>
      <c r="AK56" s="34">
        <f>IF($A22=0,0,VLOOKUP($A22,[0]!Matrix,AK$38))</f>
        <v>0</v>
      </c>
      <c r="AL56" s="34">
        <f>IF($A22=0,0,VLOOKUP($A22,[0]!Matrix,AL$38))</f>
        <v>0</v>
      </c>
      <c r="AM56" s="24"/>
      <c r="AN56" s="36"/>
      <c r="AO56" s="36">
        <f>'BR02'!$E22*X56/1000</f>
        <v>0</v>
      </c>
      <c r="AP56" s="36">
        <f>'BR02'!$E22*Y56/1000</f>
        <v>0</v>
      </c>
      <c r="AQ56" s="36">
        <f>'BR02'!$E22*Z56/1000</f>
        <v>0</v>
      </c>
      <c r="AR56" s="36">
        <f>'BR02'!$E22*AA56/1000</f>
        <v>0</v>
      </c>
      <c r="AS56" s="36">
        <f>'BR02'!$E22*AB56/1000</f>
        <v>0</v>
      </c>
      <c r="AT56" s="36">
        <f>'BR02'!$E22*AC56/1000</f>
        <v>0</v>
      </c>
      <c r="AU56" s="36">
        <f>'BR02'!$E22*AD56/1000</f>
        <v>0</v>
      </c>
      <c r="AV56" s="36">
        <f>'BR02'!$E22*AE56/1000</f>
        <v>0</v>
      </c>
      <c r="AW56" s="36">
        <f>'BR02'!$E22*AF56/1000</f>
        <v>0</v>
      </c>
      <c r="AX56" s="36">
        <f>'BR02'!$E22*AG56/1000</f>
        <v>0</v>
      </c>
      <c r="AY56" s="36">
        <f>'BR02'!$E22*AH56/1000</f>
        <v>0</v>
      </c>
      <c r="AZ56" s="36">
        <f>'BR02'!$E22*AI56/1000</f>
        <v>0</v>
      </c>
      <c r="BA56" s="36">
        <f>'BR02'!$E22*AJ56/1000</f>
        <v>0</v>
      </c>
      <c r="BB56" s="36">
        <f>'BR02'!$E22*AK56/1000</f>
        <v>0</v>
      </c>
      <c r="BC56" s="36">
        <f>'BR02'!$E22*AL56/1000</f>
        <v>0</v>
      </c>
    </row>
    <row r="57" spans="1:55" s="21" customFormat="1" ht="14.25" customHeight="1">
      <c r="A57" s="20"/>
      <c r="C57" s="23"/>
      <c r="D57" s="23"/>
      <c r="E57" s="23"/>
      <c r="F57" s="23"/>
      <c r="H57" s="20"/>
      <c r="J57" s="22"/>
      <c r="K57" s="22"/>
      <c r="N57" s="20"/>
      <c r="O57" s="22"/>
      <c r="P57" s="22"/>
      <c r="Q57" s="23"/>
      <c r="R57" s="23"/>
      <c r="S57" s="23"/>
      <c r="W57" s="23">
        <v>18</v>
      </c>
      <c r="X57" s="34">
        <f>IF($A23=0,0,VLOOKUP($A23,[0]!Matrix,X$38))</f>
        <v>0</v>
      </c>
      <c r="Y57" s="34">
        <f>IF($A23=0,0,VLOOKUP($A23,[0]!Matrix,Y$38))</f>
        <v>0</v>
      </c>
      <c r="Z57" s="34">
        <f>IF($A23=0,0,VLOOKUP($A23,[0]!Matrix,Z$38))</f>
        <v>0</v>
      </c>
      <c r="AA57" s="34">
        <f>IF($A23=0,0,VLOOKUP($A23,[0]!Matrix,AA$38))</f>
        <v>0</v>
      </c>
      <c r="AB57" s="34">
        <f>IF($A23=0,0,VLOOKUP($A23,[0]!Matrix,AB$38))</f>
        <v>0</v>
      </c>
      <c r="AC57" s="34">
        <f>IF($A23=0,0,VLOOKUP($A23,[0]!Matrix,AC$38))</f>
        <v>0</v>
      </c>
      <c r="AD57" s="34">
        <f>IF($A23=0,0,VLOOKUP($A23,[0]!Matrix,AD$38))</f>
        <v>0</v>
      </c>
      <c r="AE57" s="34">
        <f>IF($A23=0,0,VLOOKUP($A23,[0]!Matrix,AE$38))</f>
        <v>0</v>
      </c>
      <c r="AF57" s="34">
        <f>IF($A23=0,0,VLOOKUP($A23,[0]!Matrix,AF$38))</f>
        <v>0</v>
      </c>
      <c r="AG57" s="34">
        <f>IF($A23=0,0,VLOOKUP($A23,[0]!Matrix,AG$38))</f>
        <v>0</v>
      </c>
      <c r="AH57" s="34">
        <f>IF($A23=0,0,VLOOKUP($A23,[0]!Matrix,AH$38))</f>
        <v>0</v>
      </c>
      <c r="AI57" s="34">
        <f>IF($A23=0,0,VLOOKUP($A23,[0]!Matrix,AI$38))</f>
        <v>0</v>
      </c>
      <c r="AJ57" s="34">
        <f>IF($A23=0,0,VLOOKUP($A23,[0]!Matrix,AJ$38))</f>
        <v>0</v>
      </c>
      <c r="AK57" s="34">
        <f>IF($A23=0,0,VLOOKUP($A23,[0]!Matrix,AK$38))</f>
        <v>0</v>
      </c>
      <c r="AL57" s="34">
        <f>IF($A23=0,0,VLOOKUP($A23,[0]!Matrix,AL$38))</f>
        <v>0</v>
      </c>
      <c r="AM57" s="24"/>
      <c r="AN57" s="36"/>
      <c r="AO57" s="36">
        <f>'BR02'!$E23*X57/1000</f>
        <v>0</v>
      </c>
      <c r="AP57" s="36">
        <f>'BR02'!$E23*Y57/1000</f>
        <v>0</v>
      </c>
      <c r="AQ57" s="36">
        <f>'BR02'!$E23*Z57/1000</f>
        <v>0</v>
      </c>
      <c r="AR57" s="36">
        <f>'BR02'!$E23*AA57/1000</f>
        <v>0</v>
      </c>
      <c r="AS57" s="36">
        <f>'BR02'!$E23*AB57/1000</f>
        <v>0</v>
      </c>
      <c r="AT57" s="36">
        <f>'BR02'!$E23*AC57/1000</f>
        <v>0</v>
      </c>
      <c r="AU57" s="36">
        <f>'BR02'!$E23*AD57/1000</f>
        <v>0</v>
      </c>
      <c r="AV57" s="36">
        <f>'BR02'!$E23*AE57/1000</f>
        <v>0</v>
      </c>
      <c r="AW57" s="36">
        <f>'BR02'!$E23*AF57/1000</f>
        <v>0</v>
      </c>
      <c r="AX57" s="36">
        <f>'BR02'!$E23*AG57/1000</f>
        <v>0</v>
      </c>
      <c r="AY57" s="36">
        <f>'BR02'!$E23*AH57/1000</f>
        <v>0</v>
      </c>
      <c r="AZ57" s="36">
        <f>'BR02'!$E23*AI57/1000</f>
        <v>0</v>
      </c>
      <c r="BA57" s="36">
        <f>'BR02'!$E23*AJ57/1000</f>
        <v>0</v>
      </c>
      <c r="BB57" s="36">
        <f>'BR02'!$E23*AK57/1000</f>
        <v>0</v>
      </c>
      <c r="BC57" s="36">
        <f>'BR02'!$E23*AL57/1000</f>
        <v>0</v>
      </c>
    </row>
    <row r="58" spans="1:55" s="21" customFormat="1" ht="14.25" customHeight="1">
      <c r="A58" s="20"/>
      <c r="C58" s="23"/>
      <c r="D58" s="23"/>
      <c r="E58" s="23"/>
      <c r="F58" s="23"/>
      <c r="H58" s="20"/>
      <c r="J58" s="22"/>
      <c r="K58" s="22"/>
      <c r="N58" s="20"/>
      <c r="O58" s="22"/>
      <c r="P58" s="22"/>
      <c r="Q58" s="23"/>
      <c r="R58" s="23"/>
      <c r="S58" s="23"/>
      <c r="W58" s="23">
        <v>19</v>
      </c>
      <c r="X58" s="34">
        <f>IF($A24=0,0,VLOOKUP($A24,[0]!Matrix,X$38))</f>
        <v>0</v>
      </c>
      <c r="Y58" s="34">
        <f>IF($A24=0,0,VLOOKUP($A24,[0]!Matrix,Y$38))</f>
        <v>0</v>
      </c>
      <c r="Z58" s="34">
        <f>IF($A24=0,0,VLOOKUP($A24,[0]!Matrix,Z$38))</f>
        <v>0</v>
      </c>
      <c r="AA58" s="34">
        <f>IF($A24=0,0,VLOOKUP($A24,[0]!Matrix,AA$38))</f>
        <v>0</v>
      </c>
      <c r="AB58" s="34">
        <f>IF($A24=0,0,VLOOKUP($A24,[0]!Matrix,AB$38))</f>
        <v>0</v>
      </c>
      <c r="AC58" s="34">
        <f>IF($A24=0,0,VLOOKUP($A24,[0]!Matrix,AC$38))</f>
        <v>0</v>
      </c>
      <c r="AD58" s="34">
        <f>IF($A24=0,0,VLOOKUP($A24,[0]!Matrix,AD$38))</f>
        <v>0</v>
      </c>
      <c r="AE58" s="34">
        <f>IF($A24=0,0,VLOOKUP($A24,[0]!Matrix,AE$38))</f>
        <v>0</v>
      </c>
      <c r="AF58" s="34">
        <f>IF($A24=0,0,VLOOKUP($A24,[0]!Matrix,AF$38))</f>
        <v>0</v>
      </c>
      <c r="AG58" s="34">
        <f>IF($A24=0,0,VLOOKUP($A24,[0]!Matrix,AG$38))</f>
        <v>0</v>
      </c>
      <c r="AH58" s="34">
        <f>IF($A24=0,0,VLOOKUP($A24,[0]!Matrix,AH$38))</f>
        <v>0</v>
      </c>
      <c r="AI58" s="34">
        <f>IF($A24=0,0,VLOOKUP($A24,[0]!Matrix,AI$38))</f>
        <v>0</v>
      </c>
      <c r="AJ58" s="34">
        <f>IF($A24=0,0,VLOOKUP($A24,[0]!Matrix,AJ$38))</f>
        <v>0</v>
      </c>
      <c r="AK58" s="34">
        <f>IF($A24=0,0,VLOOKUP($A24,[0]!Matrix,AK$38))</f>
        <v>0</v>
      </c>
      <c r="AL58" s="34">
        <f>IF($A24=0,0,VLOOKUP($A24,[0]!Matrix,AL$38))</f>
        <v>746000</v>
      </c>
      <c r="AM58" s="24"/>
      <c r="AN58" s="36"/>
      <c r="AO58" s="36">
        <f>'BR02'!$E24*X58/1000</f>
        <v>0</v>
      </c>
      <c r="AP58" s="36">
        <f>'BR02'!$E24*Y58/1000</f>
        <v>0</v>
      </c>
      <c r="AQ58" s="36">
        <f>'BR02'!$E24*Z58/1000</f>
        <v>0</v>
      </c>
      <c r="AR58" s="36">
        <f>'BR02'!$E24*AA58/1000</f>
        <v>0</v>
      </c>
      <c r="AS58" s="36">
        <f>'BR02'!$E24*AB58/1000</f>
        <v>0</v>
      </c>
      <c r="AT58" s="36">
        <f>'BR02'!$E24*AC58/1000</f>
        <v>0</v>
      </c>
      <c r="AU58" s="36">
        <f>'BR02'!$E24*AD58/1000</f>
        <v>0</v>
      </c>
      <c r="AV58" s="36">
        <f>'BR02'!$E24*AE58/1000</f>
        <v>0</v>
      </c>
      <c r="AW58" s="36">
        <f>'BR02'!$E24*AF58/1000</f>
        <v>0</v>
      </c>
      <c r="AX58" s="36">
        <f>'BR02'!$E24*AG58/1000</f>
        <v>0</v>
      </c>
      <c r="AY58" s="36">
        <f>'BR02'!$E24*AH58/1000</f>
        <v>0</v>
      </c>
      <c r="AZ58" s="36">
        <f>'BR02'!$E24*AI58/1000</f>
        <v>0</v>
      </c>
      <c r="BA58" s="36">
        <f>'BR02'!$E24*AJ58/1000</f>
        <v>0</v>
      </c>
      <c r="BB58" s="36">
        <f>'BR02'!$E24*AK58/1000</f>
        <v>0</v>
      </c>
      <c r="BC58" s="36">
        <f>'BR02'!$E24*AL58/1000</f>
        <v>373</v>
      </c>
    </row>
    <row r="59" spans="1:55" s="21" customFormat="1" ht="14.25" customHeight="1">
      <c r="A59" s="20"/>
      <c r="C59" s="23"/>
      <c r="D59" s="23"/>
      <c r="E59" s="23"/>
      <c r="F59" s="23"/>
      <c r="H59" s="20"/>
      <c r="J59" s="22"/>
      <c r="K59" s="22"/>
      <c r="N59" s="20"/>
      <c r="O59" s="22"/>
      <c r="P59" s="22"/>
      <c r="Q59" s="23"/>
      <c r="R59" s="23"/>
      <c r="S59" s="23"/>
      <c r="W59" s="23">
        <v>20</v>
      </c>
      <c r="X59" s="34">
        <f>IF($A25=0,0,VLOOKUP($A25,[0]!Matrix,X$38))</f>
        <v>0</v>
      </c>
      <c r="Y59" s="34">
        <f>IF($A25=0,0,VLOOKUP($A25,[0]!Matrix,Y$38))</f>
        <v>0</v>
      </c>
      <c r="Z59" s="34">
        <f>IF($A25=0,0,VLOOKUP($A25,[0]!Matrix,Z$38))</f>
        <v>0</v>
      </c>
      <c r="AA59" s="34">
        <f>IF($A25=0,0,VLOOKUP($A25,[0]!Matrix,AA$38))</f>
        <v>0</v>
      </c>
      <c r="AB59" s="34">
        <f>IF($A25=0,0,VLOOKUP($A25,[0]!Matrix,AB$38))</f>
        <v>0</v>
      </c>
      <c r="AC59" s="34">
        <f>IF($A25=0,0,VLOOKUP($A25,[0]!Matrix,AC$38))</f>
        <v>0</v>
      </c>
      <c r="AD59" s="34">
        <f>IF($A25=0,0,VLOOKUP($A25,[0]!Matrix,AD$38))</f>
        <v>0</v>
      </c>
      <c r="AE59" s="34">
        <f>IF($A25=0,0,VLOOKUP($A25,[0]!Matrix,AE$38))</f>
        <v>0</v>
      </c>
      <c r="AF59" s="34">
        <f>IF($A25=0,0,VLOOKUP($A25,[0]!Matrix,AF$38))</f>
        <v>0</v>
      </c>
      <c r="AG59" s="34">
        <f>IF($A25=0,0,VLOOKUP($A25,[0]!Matrix,AG$38))</f>
        <v>0</v>
      </c>
      <c r="AH59" s="34">
        <f>IF($A25=0,0,VLOOKUP($A25,[0]!Matrix,AH$38))</f>
        <v>0</v>
      </c>
      <c r="AI59" s="34">
        <f>IF($A25=0,0,VLOOKUP($A25,[0]!Matrix,AI$38))</f>
        <v>0</v>
      </c>
      <c r="AJ59" s="34">
        <f>IF($A25=0,0,VLOOKUP($A25,[0]!Matrix,AJ$38))</f>
        <v>0</v>
      </c>
      <c r="AK59" s="34">
        <f>IF($A25=0,0,VLOOKUP($A25,[0]!Matrix,AK$38))</f>
        <v>0</v>
      </c>
      <c r="AL59" s="34">
        <f>IF($A25=0,0,VLOOKUP($A25,[0]!Matrix,AL$38))</f>
        <v>0</v>
      </c>
      <c r="AM59" s="24"/>
      <c r="AN59" s="36"/>
      <c r="AO59" s="36">
        <f>'BR02'!$E25*X59/1000</f>
        <v>0</v>
      </c>
      <c r="AP59" s="36">
        <f>'BR02'!$E25*Y59/1000</f>
        <v>0</v>
      </c>
      <c r="AQ59" s="36">
        <f>'BR02'!$E25*Z59/1000</f>
        <v>0</v>
      </c>
      <c r="AR59" s="36">
        <f>'BR02'!$E25*AA59/1000</f>
        <v>0</v>
      </c>
      <c r="AS59" s="36">
        <f>'BR02'!$E25*AB59/1000</f>
        <v>0</v>
      </c>
      <c r="AT59" s="36">
        <f>'BR02'!$E25*AC59/1000</f>
        <v>0</v>
      </c>
      <c r="AU59" s="36">
        <f>'BR02'!$E25*AD59/1000</f>
        <v>0</v>
      </c>
      <c r="AV59" s="36">
        <f>'BR02'!$E25*AE59/1000</f>
        <v>0</v>
      </c>
      <c r="AW59" s="36">
        <f>'BR02'!$E25*AF59/1000</f>
        <v>0</v>
      </c>
      <c r="AX59" s="36">
        <f>'BR02'!$E25*AG59/1000</f>
        <v>0</v>
      </c>
      <c r="AY59" s="36">
        <f>'BR02'!$E25*AH59/1000</f>
        <v>0</v>
      </c>
      <c r="AZ59" s="36">
        <f>'BR02'!$E25*AI59/1000</f>
        <v>0</v>
      </c>
      <c r="BA59" s="36">
        <f>'BR02'!$E25*AJ59/1000</f>
        <v>0</v>
      </c>
      <c r="BB59" s="36">
        <f>'BR02'!$E25*AK59/1000</f>
        <v>0</v>
      </c>
      <c r="BC59" s="36">
        <f>'BR02'!$E25*AL59/1000</f>
        <v>0</v>
      </c>
    </row>
    <row r="60" spans="1:55" s="21" customFormat="1" ht="14.25" customHeight="1">
      <c r="A60" s="20"/>
      <c r="C60" s="23"/>
      <c r="D60" s="23"/>
      <c r="E60" s="23"/>
      <c r="F60" s="23"/>
      <c r="H60" s="20"/>
      <c r="J60" s="22"/>
      <c r="K60" s="22"/>
      <c r="N60" s="20"/>
      <c r="O60" s="22"/>
      <c r="P60" s="22"/>
      <c r="Q60" s="23"/>
      <c r="R60" s="23"/>
      <c r="S60" s="23"/>
      <c r="W60" s="23">
        <v>21</v>
      </c>
      <c r="X60" s="34">
        <f>IF($A26=0,0,VLOOKUP($A26,[0]!Matrix,X$38))</f>
        <v>0</v>
      </c>
      <c r="Y60" s="34">
        <f>IF($A26=0,0,VLOOKUP($A26,[0]!Matrix,Y$38))</f>
        <v>0</v>
      </c>
      <c r="Z60" s="34">
        <f>IF($A26=0,0,VLOOKUP($A26,[0]!Matrix,Z$38))</f>
        <v>0</v>
      </c>
      <c r="AA60" s="34">
        <f>IF($A26=0,0,VLOOKUP($A26,[0]!Matrix,AA$38))</f>
        <v>0</v>
      </c>
      <c r="AB60" s="34">
        <f>IF($A26=0,0,VLOOKUP($A26,[0]!Matrix,AB$38))</f>
        <v>0</v>
      </c>
      <c r="AC60" s="34">
        <f>IF($A26=0,0,VLOOKUP($A26,[0]!Matrix,AC$38))</f>
        <v>0</v>
      </c>
      <c r="AD60" s="34">
        <f>IF($A26=0,0,VLOOKUP($A26,[0]!Matrix,AD$38))</f>
        <v>0</v>
      </c>
      <c r="AE60" s="34">
        <f>IF($A26=0,0,VLOOKUP($A26,[0]!Matrix,AE$38))</f>
        <v>0</v>
      </c>
      <c r="AF60" s="34">
        <f>IF($A26=0,0,VLOOKUP($A26,[0]!Matrix,AF$38))</f>
        <v>0</v>
      </c>
      <c r="AG60" s="34">
        <f>IF($A26=0,0,VLOOKUP($A26,[0]!Matrix,AG$38))</f>
        <v>0</v>
      </c>
      <c r="AH60" s="34">
        <f>IF($A26=0,0,VLOOKUP($A26,[0]!Matrix,AH$38))</f>
        <v>0</v>
      </c>
      <c r="AI60" s="34">
        <f>IF($A26=0,0,VLOOKUP($A26,[0]!Matrix,AI$38))</f>
        <v>0</v>
      </c>
      <c r="AJ60" s="34">
        <f>IF($A26=0,0,VLOOKUP($A26,[0]!Matrix,AJ$38))</f>
        <v>0</v>
      </c>
      <c r="AK60" s="34">
        <f>IF($A26=0,0,VLOOKUP($A26,[0]!Matrix,AK$38))</f>
        <v>0</v>
      </c>
      <c r="AL60" s="34">
        <f>IF($A26=0,0,VLOOKUP($A26,[0]!Matrix,AL$38))</f>
        <v>0</v>
      </c>
      <c r="AM60" s="24"/>
      <c r="AN60" s="36"/>
      <c r="AO60" s="36">
        <f>'BR02'!$E26*X60/1000</f>
        <v>0</v>
      </c>
      <c r="AP60" s="36">
        <f>'BR02'!$E26*Y60/1000</f>
        <v>0</v>
      </c>
      <c r="AQ60" s="36">
        <f>'BR02'!$E26*Z60/1000</f>
        <v>0</v>
      </c>
      <c r="AR60" s="36">
        <f>'BR02'!$E26*AA60/1000</f>
        <v>0</v>
      </c>
      <c r="AS60" s="36">
        <f>'BR02'!$E26*AB60/1000</f>
        <v>0</v>
      </c>
      <c r="AT60" s="36">
        <f>'BR02'!$E26*AC60/1000</f>
        <v>0</v>
      </c>
      <c r="AU60" s="36">
        <f>'BR02'!$E26*AD60/1000</f>
        <v>0</v>
      </c>
      <c r="AV60" s="36">
        <f>'BR02'!$E26*AE60/1000</f>
        <v>0</v>
      </c>
      <c r="AW60" s="36">
        <f>'BR02'!$E26*AF60/1000</f>
        <v>0</v>
      </c>
      <c r="AX60" s="36">
        <f>'BR02'!$E26*AG60/1000</f>
        <v>0</v>
      </c>
      <c r="AY60" s="36">
        <f>'BR02'!$E26*AH60/1000</f>
        <v>0</v>
      </c>
      <c r="AZ60" s="36">
        <f>'BR02'!$E26*AI60/1000</f>
        <v>0</v>
      </c>
      <c r="BA60" s="36">
        <f>'BR02'!$E26*AJ60/1000</f>
        <v>0</v>
      </c>
      <c r="BB60" s="36">
        <f>'BR02'!$E26*AK60/1000</f>
        <v>0</v>
      </c>
      <c r="BC60" s="36">
        <f>'BR02'!$E26*AL60/1000</f>
        <v>0</v>
      </c>
    </row>
    <row r="61" spans="1:55" s="21" customFormat="1" ht="14.25" customHeight="1">
      <c r="A61" s="20"/>
      <c r="C61" s="23"/>
      <c r="D61" s="23"/>
      <c r="E61" s="23"/>
      <c r="F61" s="23"/>
      <c r="H61" s="20"/>
      <c r="J61" s="22"/>
      <c r="K61" s="22"/>
      <c r="N61" s="20"/>
      <c r="O61" s="22"/>
      <c r="P61" s="22"/>
      <c r="Q61" s="23"/>
      <c r="R61" s="23"/>
      <c r="S61" s="23"/>
      <c r="W61" s="23">
        <v>22</v>
      </c>
      <c r="X61" s="34">
        <f>IF($A27=0,0,VLOOKUP($A27,[0]!Matrix,X$38))</f>
        <v>0</v>
      </c>
      <c r="Y61" s="34">
        <f>IF($A27=0,0,VLOOKUP($A27,[0]!Matrix,Y$38))</f>
        <v>0</v>
      </c>
      <c r="Z61" s="34">
        <f>IF($A27=0,0,VLOOKUP($A27,[0]!Matrix,Z$38))</f>
        <v>0</v>
      </c>
      <c r="AA61" s="34">
        <f>IF($A27=0,0,VLOOKUP($A27,[0]!Matrix,AA$38))</f>
        <v>0</v>
      </c>
      <c r="AB61" s="34">
        <f>IF($A27=0,0,VLOOKUP($A27,[0]!Matrix,AB$38))</f>
        <v>0</v>
      </c>
      <c r="AC61" s="34">
        <f>IF($A27=0,0,VLOOKUP($A27,[0]!Matrix,AC$38))</f>
        <v>0</v>
      </c>
      <c r="AD61" s="34">
        <f>IF($A27=0,0,VLOOKUP($A27,[0]!Matrix,AD$38))</f>
        <v>0</v>
      </c>
      <c r="AE61" s="34">
        <f>IF($A27=0,0,VLOOKUP($A27,[0]!Matrix,AE$38))</f>
        <v>0</v>
      </c>
      <c r="AF61" s="34">
        <f>IF($A27=0,0,VLOOKUP($A27,[0]!Matrix,AF$38))</f>
        <v>0</v>
      </c>
      <c r="AG61" s="34">
        <f>IF($A27=0,0,VLOOKUP($A27,[0]!Matrix,AG$38))</f>
        <v>0</v>
      </c>
      <c r="AH61" s="34">
        <f>IF($A27=0,0,VLOOKUP($A27,[0]!Matrix,AH$38))</f>
        <v>0</v>
      </c>
      <c r="AI61" s="34">
        <f>IF($A27=0,0,VLOOKUP($A27,[0]!Matrix,AI$38))</f>
        <v>0</v>
      </c>
      <c r="AJ61" s="34">
        <f>IF($A27=0,0,VLOOKUP($A27,[0]!Matrix,AJ$38))</f>
        <v>0</v>
      </c>
      <c r="AK61" s="34">
        <f>IF($A27=0,0,VLOOKUP($A27,[0]!Matrix,AK$38))</f>
        <v>0</v>
      </c>
      <c r="AL61" s="34">
        <f>IF($A27=0,0,VLOOKUP($A27,[0]!Matrix,AL$38))</f>
        <v>0</v>
      </c>
      <c r="AM61" s="24"/>
      <c r="AN61" s="36"/>
      <c r="AO61" s="36">
        <f>'BR02'!$E27*X61/1000</f>
        <v>0</v>
      </c>
      <c r="AP61" s="36">
        <f>'BR02'!$E27*Y61/1000</f>
        <v>0</v>
      </c>
      <c r="AQ61" s="36">
        <f>'BR02'!$E27*Z61/1000</f>
        <v>0</v>
      </c>
      <c r="AR61" s="36">
        <f>'BR02'!$E27*AA61/1000</f>
        <v>0</v>
      </c>
      <c r="AS61" s="36">
        <f>'BR02'!$E27*AB61/1000</f>
        <v>0</v>
      </c>
      <c r="AT61" s="36">
        <f>'BR02'!$E27*AC61/1000</f>
        <v>0</v>
      </c>
      <c r="AU61" s="36">
        <f>'BR02'!$E27*AD61/1000</f>
        <v>0</v>
      </c>
      <c r="AV61" s="36">
        <f>'BR02'!$E27*AE61/1000</f>
        <v>0</v>
      </c>
      <c r="AW61" s="36">
        <f>'BR02'!$E27*AF61/1000</f>
        <v>0</v>
      </c>
      <c r="AX61" s="36">
        <f>'BR02'!$E27*AG61/1000</f>
        <v>0</v>
      </c>
      <c r="AY61" s="36">
        <f>'BR02'!$E27*AH61/1000</f>
        <v>0</v>
      </c>
      <c r="AZ61" s="36">
        <f>'BR02'!$E27*AI61/1000</f>
        <v>0</v>
      </c>
      <c r="BA61" s="36">
        <f>'BR02'!$E27*AJ61/1000</f>
        <v>0</v>
      </c>
      <c r="BB61" s="36">
        <f>'BR02'!$E27*AK61/1000</f>
        <v>0</v>
      </c>
      <c r="BC61" s="36">
        <f>'BR02'!$E27*AL61/1000</f>
        <v>0</v>
      </c>
    </row>
    <row r="62" spans="1:55" s="21" customFormat="1" ht="14.25" customHeight="1">
      <c r="A62" s="20"/>
      <c r="C62" s="23"/>
      <c r="D62" s="23"/>
      <c r="E62" s="23"/>
      <c r="F62" s="23"/>
      <c r="H62" s="20"/>
      <c r="J62" s="22"/>
      <c r="K62" s="22"/>
      <c r="N62" s="20"/>
      <c r="O62" s="22"/>
      <c r="P62" s="22"/>
      <c r="Q62" s="23"/>
      <c r="R62" s="23"/>
      <c r="S62" s="23"/>
      <c r="W62" s="23">
        <v>23</v>
      </c>
      <c r="X62" s="34">
        <f>IF($A28=0,0,VLOOKUP($A28,[0]!Matrix,X$38))</f>
        <v>0</v>
      </c>
      <c r="Y62" s="34">
        <f>IF($A28=0,0,VLOOKUP($A28,[0]!Matrix,Y$38))</f>
        <v>0</v>
      </c>
      <c r="Z62" s="34">
        <f>IF($A28=0,0,VLOOKUP($A28,[0]!Matrix,Z$38))</f>
        <v>0</v>
      </c>
      <c r="AA62" s="34">
        <f>IF($A28=0,0,VLOOKUP($A28,[0]!Matrix,AA$38))</f>
        <v>0</v>
      </c>
      <c r="AB62" s="34">
        <f>IF($A28=0,0,VLOOKUP($A28,[0]!Matrix,AB$38))</f>
        <v>0</v>
      </c>
      <c r="AC62" s="34">
        <f>IF($A28=0,0,VLOOKUP($A28,[0]!Matrix,AC$38))</f>
        <v>0</v>
      </c>
      <c r="AD62" s="34">
        <f>IF($A28=0,0,VLOOKUP($A28,[0]!Matrix,AD$38))</f>
        <v>0</v>
      </c>
      <c r="AE62" s="34">
        <f>IF($A28=0,0,VLOOKUP($A28,[0]!Matrix,AE$38))</f>
        <v>0</v>
      </c>
      <c r="AF62" s="34">
        <f>IF($A28=0,0,VLOOKUP($A28,[0]!Matrix,AF$38))</f>
        <v>0</v>
      </c>
      <c r="AG62" s="34">
        <f>IF($A28=0,0,VLOOKUP($A28,[0]!Matrix,AG$38))</f>
        <v>0</v>
      </c>
      <c r="AH62" s="34">
        <f>IF($A28=0,0,VLOOKUP($A28,[0]!Matrix,AH$38))</f>
        <v>0</v>
      </c>
      <c r="AI62" s="34">
        <f>IF($A28=0,0,VLOOKUP($A28,[0]!Matrix,AI$38))</f>
        <v>0</v>
      </c>
      <c r="AJ62" s="34">
        <f>IF($A28=0,0,VLOOKUP($A28,[0]!Matrix,AJ$38))</f>
        <v>0</v>
      </c>
      <c r="AK62" s="34">
        <f>IF($A28=0,0,VLOOKUP($A28,[0]!Matrix,AK$38))</f>
        <v>0</v>
      </c>
      <c r="AL62" s="34">
        <f>IF($A28=0,0,VLOOKUP($A28,[0]!Matrix,AL$38))</f>
        <v>0</v>
      </c>
      <c r="AM62" s="24"/>
      <c r="AN62" s="36"/>
      <c r="AO62" s="36">
        <f>'BR02'!$E28*X62/1000</f>
        <v>0</v>
      </c>
      <c r="AP62" s="36">
        <f>'BR02'!$E28*Y62/1000</f>
        <v>0</v>
      </c>
      <c r="AQ62" s="36">
        <f>'BR02'!$E28*Z62/1000</f>
        <v>0</v>
      </c>
      <c r="AR62" s="36">
        <f>'BR02'!$E28*AA62/1000</f>
        <v>0</v>
      </c>
      <c r="AS62" s="36">
        <f>'BR02'!$E28*AB62/1000</f>
        <v>0</v>
      </c>
      <c r="AT62" s="36">
        <f>'BR02'!$E28*AC62/1000</f>
        <v>0</v>
      </c>
      <c r="AU62" s="36">
        <f>'BR02'!$E28*AD62/1000</f>
        <v>0</v>
      </c>
      <c r="AV62" s="36">
        <f>'BR02'!$E28*AE62/1000</f>
        <v>0</v>
      </c>
      <c r="AW62" s="36">
        <f>'BR02'!$E28*AF62/1000</f>
        <v>0</v>
      </c>
      <c r="AX62" s="36">
        <f>'BR02'!$E28*AG62/1000</f>
        <v>0</v>
      </c>
      <c r="AY62" s="36">
        <f>'BR02'!$E28*AH62/1000</f>
        <v>0</v>
      </c>
      <c r="AZ62" s="36">
        <f>'BR02'!$E28*AI62/1000</f>
        <v>0</v>
      </c>
      <c r="BA62" s="36">
        <f>'BR02'!$E28*AJ62/1000</f>
        <v>0</v>
      </c>
      <c r="BB62" s="36">
        <f>'BR02'!$E28*AK62/1000</f>
        <v>0</v>
      </c>
      <c r="BC62" s="36">
        <f>'BR02'!$E28*AL62/1000</f>
        <v>0</v>
      </c>
    </row>
    <row r="63" spans="1:55" s="21" customFormat="1" ht="14.25" customHeight="1">
      <c r="A63" s="20"/>
      <c r="C63" s="23"/>
      <c r="D63" s="23"/>
      <c r="E63" s="23"/>
      <c r="F63" s="23"/>
      <c r="H63" s="20"/>
      <c r="J63" s="22"/>
      <c r="K63" s="22"/>
      <c r="N63" s="20"/>
      <c r="O63" s="22"/>
      <c r="P63" s="22"/>
      <c r="Q63" s="23"/>
      <c r="R63" s="23"/>
      <c r="S63" s="23"/>
      <c r="W63" s="23">
        <v>24</v>
      </c>
      <c r="X63" s="34">
        <f>IF($A29=0,0,VLOOKUP($A29,[0]!Matrix,X$38))</f>
        <v>0</v>
      </c>
      <c r="Y63" s="34">
        <f>IF($A29=0,0,VLOOKUP($A29,[0]!Matrix,Y$38))</f>
        <v>0</v>
      </c>
      <c r="Z63" s="34">
        <f>IF($A29=0,0,VLOOKUP($A29,[0]!Matrix,Z$38))</f>
        <v>0</v>
      </c>
      <c r="AA63" s="34">
        <f>IF($A29=0,0,VLOOKUP($A29,[0]!Matrix,AA$38))</f>
        <v>0</v>
      </c>
      <c r="AB63" s="34">
        <f>IF($A29=0,0,VLOOKUP($A29,[0]!Matrix,AB$38))</f>
        <v>0</v>
      </c>
      <c r="AC63" s="34">
        <f>IF($A29=0,0,VLOOKUP($A29,[0]!Matrix,AC$38))</f>
        <v>0</v>
      </c>
      <c r="AD63" s="34">
        <f>IF($A29=0,0,VLOOKUP($A29,[0]!Matrix,AD$38))</f>
        <v>0</v>
      </c>
      <c r="AE63" s="34">
        <f>IF($A29=0,0,VLOOKUP($A29,[0]!Matrix,AE$38))</f>
        <v>0</v>
      </c>
      <c r="AF63" s="34">
        <f>IF($A29=0,0,VLOOKUP($A29,[0]!Matrix,AF$38))</f>
        <v>0</v>
      </c>
      <c r="AG63" s="34">
        <f>IF($A29=0,0,VLOOKUP($A29,[0]!Matrix,AG$38))</f>
        <v>0</v>
      </c>
      <c r="AH63" s="34">
        <f>IF($A29=0,0,VLOOKUP($A29,[0]!Matrix,AH$38))</f>
        <v>0</v>
      </c>
      <c r="AI63" s="34">
        <f>IF($A29=0,0,VLOOKUP($A29,[0]!Matrix,AI$38))</f>
        <v>0</v>
      </c>
      <c r="AJ63" s="34">
        <f>IF($A29=0,0,VLOOKUP($A29,[0]!Matrix,AJ$38))</f>
        <v>0</v>
      </c>
      <c r="AK63" s="34">
        <f>IF($A29=0,0,VLOOKUP($A29,[0]!Matrix,AK$38))</f>
        <v>0</v>
      </c>
      <c r="AL63" s="34">
        <f>IF($A29=0,0,VLOOKUP($A29,[0]!Matrix,AL$38))</f>
        <v>0</v>
      </c>
      <c r="AM63" s="24"/>
      <c r="AN63" s="36"/>
      <c r="AO63" s="36">
        <f>'BR02'!$E29*X63/1000</f>
        <v>0</v>
      </c>
      <c r="AP63" s="36">
        <f>'BR02'!$E29*Y63/1000</f>
        <v>0</v>
      </c>
      <c r="AQ63" s="36">
        <f>'BR02'!$E29*Z63/1000</f>
        <v>0</v>
      </c>
      <c r="AR63" s="36">
        <f>'BR02'!$E29*AA63/1000</f>
        <v>0</v>
      </c>
      <c r="AS63" s="36">
        <f>'BR02'!$E29*AB63/1000</f>
        <v>0</v>
      </c>
      <c r="AT63" s="36">
        <f>'BR02'!$E29*AC63/1000</f>
        <v>0</v>
      </c>
      <c r="AU63" s="36">
        <f>'BR02'!$E29*AD63/1000</f>
        <v>0</v>
      </c>
      <c r="AV63" s="36">
        <f>'BR02'!$E29*AE63/1000</f>
        <v>0</v>
      </c>
      <c r="AW63" s="36">
        <f>'BR02'!$E29*AF63/1000</f>
        <v>0</v>
      </c>
      <c r="AX63" s="36">
        <f>'BR02'!$E29*AG63/1000</f>
        <v>0</v>
      </c>
      <c r="AY63" s="36">
        <f>'BR02'!$E29*AH63/1000</f>
        <v>0</v>
      </c>
      <c r="AZ63" s="36">
        <f>'BR02'!$E29*AI63/1000</f>
        <v>0</v>
      </c>
      <c r="BA63" s="36">
        <f>'BR02'!$E29*AJ63/1000</f>
        <v>0</v>
      </c>
      <c r="BB63" s="36">
        <f>'BR02'!$E29*AK63/1000</f>
        <v>0</v>
      </c>
      <c r="BC63" s="36">
        <f>'BR02'!$E29*AL63/1000</f>
        <v>0</v>
      </c>
    </row>
    <row r="64" spans="1:55" s="21" customFormat="1" ht="14.25" customHeight="1">
      <c r="A64" s="20"/>
      <c r="C64" s="23"/>
      <c r="D64" s="23"/>
      <c r="E64" s="23"/>
      <c r="F64" s="23"/>
      <c r="H64" s="20"/>
      <c r="J64" s="22"/>
      <c r="K64" s="22"/>
      <c r="N64" s="20"/>
      <c r="O64" s="22"/>
      <c r="P64" s="22"/>
      <c r="Q64" s="23"/>
      <c r="R64" s="23"/>
      <c r="S64" s="23"/>
      <c r="W64" s="23">
        <v>25</v>
      </c>
      <c r="X64" s="34">
        <f>IF($A30=0,0,VLOOKUP($A30,[0]!Matrix,X$38))</f>
        <v>0</v>
      </c>
      <c r="Y64" s="34">
        <f>IF($A30=0,0,VLOOKUP($A30,[0]!Matrix,Y$38))</f>
        <v>0</v>
      </c>
      <c r="Z64" s="34">
        <f>IF($A30=0,0,VLOOKUP($A30,[0]!Matrix,Z$38))</f>
        <v>0</v>
      </c>
      <c r="AA64" s="34">
        <f>IF($A30=0,0,VLOOKUP($A30,[0]!Matrix,AA$38))</f>
        <v>0</v>
      </c>
      <c r="AB64" s="34">
        <f>IF($A30=0,0,VLOOKUP($A30,[0]!Matrix,AB$38))</f>
        <v>0</v>
      </c>
      <c r="AC64" s="34">
        <f>IF($A30=0,0,VLOOKUP($A30,[0]!Matrix,AC$38))</f>
        <v>0</v>
      </c>
      <c r="AD64" s="34">
        <f>IF($A30=0,0,VLOOKUP($A30,[0]!Matrix,AD$38))</f>
        <v>0</v>
      </c>
      <c r="AE64" s="34">
        <f>IF($A30=0,0,VLOOKUP($A30,[0]!Matrix,AE$38))</f>
        <v>0</v>
      </c>
      <c r="AF64" s="34">
        <f>IF($A30=0,0,VLOOKUP($A30,[0]!Matrix,AF$38))</f>
        <v>0</v>
      </c>
      <c r="AG64" s="34">
        <f>IF($A30=0,0,VLOOKUP($A30,[0]!Matrix,AG$38))</f>
        <v>0</v>
      </c>
      <c r="AH64" s="34">
        <f>IF($A30=0,0,VLOOKUP($A30,[0]!Matrix,AH$38))</f>
        <v>0</v>
      </c>
      <c r="AI64" s="34">
        <f>IF($A30=0,0,VLOOKUP($A30,[0]!Matrix,AI$38))</f>
        <v>0</v>
      </c>
      <c r="AJ64" s="34">
        <f>IF($A30=0,0,VLOOKUP($A30,[0]!Matrix,AJ$38))</f>
        <v>0</v>
      </c>
      <c r="AK64" s="34">
        <f>IF($A30=0,0,VLOOKUP($A30,[0]!Matrix,AK$38))</f>
        <v>0</v>
      </c>
      <c r="AL64" s="34">
        <f>IF($A30=0,0,VLOOKUP($A30,[0]!Matrix,AL$38))</f>
        <v>0</v>
      </c>
      <c r="AM64" s="24"/>
      <c r="AN64" s="36"/>
      <c r="AO64" s="36">
        <f>'BR02'!$E30*X64/1000</f>
        <v>0</v>
      </c>
      <c r="AP64" s="36">
        <f>'BR02'!$E30*Y64/1000</f>
        <v>0</v>
      </c>
      <c r="AQ64" s="36">
        <f>'BR02'!$E30*Z64/1000</f>
        <v>0</v>
      </c>
      <c r="AR64" s="36">
        <f>'BR02'!$E30*AA64/1000</f>
        <v>0</v>
      </c>
      <c r="AS64" s="36">
        <f>'BR02'!$E30*AB64/1000</f>
        <v>0</v>
      </c>
      <c r="AT64" s="36">
        <f>'BR02'!$E30*AC64/1000</f>
        <v>0</v>
      </c>
      <c r="AU64" s="36">
        <f>'BR02'!$E30*AD64/1000</f>
        <v>0</v>
      </c>
      <c r="AV64" s="36">
        <f>'BR02'!$E30*AE64/1000</f>
        <v>0</v>
      </c>
      <c r="AW64" s="36">
        <f>'BR02'!$E30*AF64/1000</f>
        <v>0</v>
      </c>
      <c r="AX64" s="36">
        <f>'BR02'!$E30*AG64/1000</f>
        <v>0</v>
      </c>
      <c r="AY64" s="36">
        <f>'BR02'!$E30*AH64/1000</f>
        <v>0</v>
      </c>
      <c r="AZ64" s="36">
        <f>'BR02'!$E30*AI64/1000</f>
        <v>0</v>
      </c>
      <c r="BA64" s="36">
        <f>'BR02'!$E30*AJ64/1000</f>
        <v>0</v>
      </c>
      <c r="BB64" s="36">
        <f>'BR02'!$E30*AK64/1000</f>
        <v>0</v>
      </c>
      <c r="BC64" s="36">
        <f>'BR02'!$E30*AL64/1000</f>
        <v>0</v>
      </c>
    </row>
    <row r="65" spans="1:55" s="21" customFormat="1" ht="14.25" customHeight="1">
      <c r="A65" s="20"/>
      <c r="C65" s="23"/>
      <c r="D65" s="23"/>
      <c r="E65" s="23"/>
      <c r="F65" s="23"/>
      <c r="H65" s="20"/>
      <c r="J65" s="22"/>
      <c r="K65" s="22"/>
      <c r="N65" s="20"/>
      <c r="O65" s="22"/>
      <c r="P65" s="22"/>
      <c r="Q65" s="23"/>
      <c r="R65" s="23"/>
      <c r="S65" s="23"/>
      <c r="W65" s="23">
        <v>26</v>
      </c>
      <c r="X65" s="34">
        <f>IF($A31=0,0,VLOOKUP($A31,[0]!Matrix,X$38))</f>
        <v>0</v>
      </c>
      <c r="Y65" s="34">
        <f>IF($A31=0,0,VLOOKUP($A31,[0]!Matrix,Y$38))</f>
        <v>0</v>
      </c>
      <c r="Z65" s="34">
        <f>IF($A31=0,0,VLOOKUP($A31,[0]!Matrix,Z$38))</f>
        <v>0</v>
      </c>
      <c r="AA65" s="34">
        <f>IF($A31=0,0,VLOOKUP($A31,[0]!Matrix,AA$38))</f>
        <v>0</v>
      </c>
      <c r="AB65" s="34">
        <f>IF($A31=0,0,VLOOKUP($A31,[0]!Matrix,AB$38))</f>
        <v>0</v>
      </c>
      <c r="AC65" s="34">
        <f>IF($A31=0,0,VLOOKUP($A31,[0]!Matrix,AC$38))</f>
        <v>0</v>
      </c>
      <c r="AD65" s="34">
        <f>IF($A31=0,0,VLOOKUP($A31,[0]!Matrix,AD$38))</f>
        <v>0</v>
      </c>
      <c r="AE65" s="34">
        <f>IF($A31=0,0,VLOOKUP($A31,[0]!Matrix,AE$38))</f>
        <v>0</v>
      </c>
      <c r="AF65" s="34">
        <f>IF($A31=0,0,VLOOKUP($A31,[0]!Matrix,AF$38))</f>
        <v>0</v>
      </c>
      <c r="AG65" s="34">
        <f>IF($A31=0,0,VLOOKUP($A31,[0]!Matrix,AG$38))</f>
        <v>0</v>
      </c>
      <c r="AH65" s="34">
        <f>IF($A31=0,0,VLOOKUP($A31,[0]!Matrix,AH$38))</f>
        <v>0</v>
      </c>
      <c r="AI65" s="34">
        <f>IF($A31=0,0,VLOOKUP($A31,[0]!Matrix,AI$38))</f>
        <v>0</v>
      </c>
      <c r="AJ65" s="34">
        <f>IF($A31=0,0,VLOOKUP($A31,[0]!Matrix,AJ$38))</f>
        <v>0</v>
      </c>
      <c r="AK65" s="34">
        <f>IF($A31=0,0,VLOOKUP($A31,[0]!Matrix,AK$38))</f>
        <v>0</v>
      </c>
      <c r="AL65" s="34">
        <f>IF($A31=0,0,VLOOKUP($A31,[0]!Matrix,AL$38))</f>
        <v>0</v>
      </c>
      <c r="AM65" s="24"/>
      <c r="AN65" s="36"/>
      <c r="AO65" s="36">
        <f>'BR02'!$E31*X65/1000</f>
        <v>0</v>
      </c>
      <c r="AP65" s="36">
        <f>'BR02'!$E31*Y65/1000</f>
        <v>0</v>
      </c>
      <c r="AQ65" s="36">
        <f>'BR02'!$E31*Z65/1000</f>
        <v>0</v>
      </c>
      <c r="AR65" s="36">
        <f>'BR02'!$E31*AA65/1000</f>
        <v>0</v>
      </c>
      <c r="AS65" s="36">
        <f>'BR02'!$E31*AB65/1000</f>
        <v>0</v>
      </c>
      <c r="AT65" s="36">
        <f>'BR02'!$E31*AC65/1000</f>
        <v>0</v>
      </c>
      <c r="AU65" s="36">
        <f>'BR02'!$E31*AD65/1000</f>
        <v>0</v>
      </c>
      <c r="AV65" s="36">
        <f>'BR02'!$E31*AE65/1000</f>
        <v>0</v>
      </c>
      <c r="AW65" s="36">
        <f>'BR02'!$E31*AF65/1000</f>
        <v>0</v>
      </c>
      <c r="AX65" s="36">
        <f>'BR02'!$E31*AG65/1000</f>
        <v>0</v>
      </c>
      <c r="AY65" s="36">
        <f>'BR02'!$E31*AH65/1000</f>
        <v>0</v>
      </c>
      <c r="AZ65" s="36">
        <f>'BR02'!$E31*AI65/1000</f>
        <v>0</v>
      </c>
      <c r="BA65" s="36">
        <f>'BR02'!$E31*AJ65/1000</f>
        <v>0</v>
      </c>
      <c r="BB65" s="36">
        <f>'BR02'!$E31*AK65/1000</f>
        <v>0</v>
      </c>
      <c r="BC65" s="36">
        <f>'BR02'!$E31*AL65/1000</f>
        <v>0</v>
      </c>
    </row>
    <row r="66" spans="1:55" s="21" customFormat="1" ht="14.25" customHeight="1">
      <c r="A66" s="20"/>
      <c r="C66" s="23"/>
      <c r="D66" s="23"/>
      <c r="E66" s="23"/>
      <c r="F66" s="23"/>
      <c r="H66" s="20"/>
      <c r="J66" s="22"/>
      <c r="K66" s="22"/>
      <c r="N66" s="20"/>
      <c r="O66" s="22"/>
      <c r="P66" s="22"/>
      <c r="Q66" s="23"/>
      <c r="R66" s="23"/>
      <c r="S66" s="23"/>
      <c r="W66" s="23">
        <v>27</v>
      </c>
      <c r="X66" s="34">
        <f>IF($A32=0,0,VLOOKUP($A32,[0]!Matrix,X$38))</f>
        <v>0</v>
      </c>
      <c r="Y66" s="34">
        <f>IF($A32=0,0,VLOOKUP($A32,[0]!Matrix,Y$38))</f>
        <v>0</v>
      </c>
      <c r="Z66" s="34">
        <f>IF($A32=0,0,VLOOKUP($A32,[0]!Matrix,Z$38))</f>
        <v>0</v>
      </c>
      <c r="AA66" s="34">
        <f>IF($A32=0,0,VLOOKUP($A32,[0]!Matrix,AA$38))</f>
        <v>0</v>
      </c>
      <c r="AB66" s="34">
        <f>IF($A32=0,0,VLOOKUP($A32,[0]!Matrix,AB$38))</f>
        <v>0</v>
      </c>
      <c r="AC66" s="34">
        <f>IF($A32=0,0,VLOOKUP($A32,[0]!Matrix,AC$38))</f>
        <v>0</v>
      </c>
      <c r="AD66" s="34">
        <f>IF($A32=0,0,VLOOKUP($A32,[0]!Matrix,AD$38))</f>
        <v>0</v>
      </c>
      <c r="AE66" s="34">
        <f>IF($A32=0,0,VLOOKUP($A32,[0]!Matrix,AE$38))</f>
        <v>0</v>
      </c>
      <c r="AF66" s="34">
        <f>IF($A32=0,0,VLOOKUP($A32,[0]!Matrix,AF$38))</f>
        <v>0</v>
      </c>
      <c r="AG66" s="34">
        <f>IF($A32=0,0,VLOOKUP($A32,[0]!Matrix,AG$38))</f>
        <v>0</v>
      </c>
      <c r="AH66" s="34">
        <f>IF($A32=0,0,VLOOKUP($A32,[0]!Matrix,AH$38))</f>
        <v>0</v>
      </c>
      <c r="AI66" s="34">
        <f>IF($A32=0,0,VLOOKUP($A32,[0]!Matrix,AI$38))</f>
        <v>0</v>
      </c>
      <c r="AJ66" s="34">
        <f>IF($A32=0,0,VLOOKUP($A32,[0]!Matrix,AJ$38))</f>
        <v>0</v>
      </c>
      <c r="AK66" s="34">
        <f>IF($A32=0,0,VLOOKUP($A32,[0]!Matrix,AK$38))</f>
        <v>0</v>
      </c>
      <c r="AL66" s="34">
        <f>IF($A32=0,0,VLOOKUP($A32,[0]!Matrix,AL$38))</f>
        <v>0</v>
      </c>
      <c r="AM66" s="24"/>
      <c r="AN66" s="36"/>
      <c r="AO66" s="36">
        <f>'BR02'!$E32*X66/1000</f>
        <v>0</v>
      </c>
      <c r="AP66" s="36">
        <f>'BR02'!$E32*Y66/1000</f>
        <v>0</v>
      </c>
      <c r="AQ66" s="36">
        <f>'BR02'!$E32*Z66/1000</f>
        <v>0</v>
      </c>
      <c r="AR66" s="36">
        <f>'BR02'!$E32*AA66/1000</f>
        <v>0</v>
      </c>
      <c r="AS66" s="36">
        <f>'BR02'!$E32*AB66/1000</f>
        <v>0</v>
      </c>
      <c r="AT66" s="36">
        <f>'BR02'!$E32*AC66/1000</f>
        <v>0</v>
      </c>
      <c r="AU66" s="36">
        <f>'BR02'!$E32*AD66/1000</f>
        <v>0</v>
      </c>
      <c r="AV66" s="36">
        <f>'BR02'!$E32*AE66/1000</f>
        <v>0</v>
      </c>
      <c r="AW66" s="36">
        <f>'BR02'!$E32*AF66/1000</f>
        <v>0</v>
      </c>
      <c r="AX66" s="36">
        <f>'BR02'!$E32*AG66/1000</f>
        <v>0</v>
      </c>
      <c r="AY66" s="36">
        <f>'BR02'!$E32*AH66/1000</f>
        <v>0</v>
      </c>
      <c r="AZ66" s="36">
        <f>'BR02'!$E32*AI66/1000</f>
        <v>0</v>
      </c>
      <c r="BA66" s="36">
        <f>'BR02'!$E32*AJ66/1000</f>
        <v>0</v>
      </c>
      <c r="BB66" s="36">
        <f>'BR02'!$E32*AK66/1000</f>
        <v>0</v>
      </c>
      <c r="BC66" s="36">
        <f>'BR02'!$E32*AL66/1000</f>
        <v>0</v>
      </c>
    </row>
    <row r="67" spans="1:55" s="21" customFormat="1" ht="14.25" customHeight="1">
      <c r="A67" s="20"/>
      <c r="C67" s="23"/>
      <c r="D67" s="23"/>
      <c r="E67" s="23"/>
      <c r="F67" s="23"/>
      <c r="H67" s="20"/>
      <c r="J67" s="22"/>
      <c r="K67" s="22"/>
      <c r="N67" s="20"/>
      <c r="O67" s="22"/>
      <c r="P67" s="22"/>
      <c r="Q67" s="23"/>
      <c r="R67" s="23"/>
      <c r="S67" s="23"/>
      <c r="W67" s="23">
        <v>28</v>
      </c>
      <c r="X67" s="34">
        <f>IF($A33=0,0,VLOOKUP($A33,[0]!Matrix,X$38))</f>
        <v>0</v>
      </c>
      <c r="Y67" s="34">
        <f>IF($A33=0,0,VLOOKUP($A33,[0]!Matrix,Y$38))</f>
        <v>0</v>
      </c>
      <c r="Z67" s="34">
        <f>IF($A33=0,0,VLOOKUP($A33,[0]!Matrix,Z$38))</f>
        <v>0</v>
      </c>
      <c r="AA67" s="34">
        <f>IF($A33=0,0,VLOOKUP($A33,[0]!Matrix,AA$38))</f>
        <v>0</v>
      </c>
      <c r="AB67" s="34">
        <f>IF($A33=0,0,VLOOKUP($A33,[0]!Matrix,AB$38))</f>
        <v>0</v>
      </c>
      <c r="AC67" s="34">
        <f>IF($A33=0,0,VLOOKUP($A33,[0]!Matrix,AC$38))</f>
        <v>0</v>
      </c>
      <c r="AD67" s="34">
        <f>IF($A33=0,0,VLOOKUP($A33,[0]!Matrix,AD$38))</f>
        <v>0</v>
      </c>
      <c r="AE67" s="34">
        <f>IF($A33=0,0,VLOOKUP($A33,[0]!Matrix,AE$38))</f>
        <v>0</v>
      </c>
      <c r="AF67" s="34">
        <f>IF($A33=0,0,VLOOKUP($A33,[0]!Matrix,AF$38))</f>
        <v>0</v>
      </c>
      <c r="AG67" s="34">
        <f>IF($A33=0,0,VLOOKUP($A33,[0]!Matrix,AG$38))</f>
        <v>0</v>
      </c>
      <c r="AH67" s="34">
        <f>IF($A33=0,0,VLOOKUP($A33,[0]!Matrix,AH$38))</f>
        <v>0</v>
      </c>
      <c r="AI67" s="34">
        <f>IF($A33=0,0,VLOOKUP($A33,[0]!Matrix,AI$38))</f>
        <v>0</v>
      </c>
      <c r="AJ67" s="34">
        <f>IF($A33=0,0,VLOOKUP($A33,[0]!Matrix,AJ$38))</f>
        <v>0</v>
      </c>
      <c r="AK67" s="34">
        <f>IF($A33=0,0,VLOOKUP($A33,[0]!Matrix,AK$38))</f>
        <v>0</v>
      </c>
      <c r="AL67" s="34">
        <f>IF($A33=0,0,VLOOKUP($A33,[0]!Matrix,AL$38))</f>
        <v>0</v>
      </c>
      <c r="AM67" s="24"/>
      <c r="AN67" s="36"/>
      <c r="AO67" s="36">
        <f>'BR02'!$E33*X67/1000</f>
        <v>0</v>
      </c>
      <c r="AP67" s="36">
        <f>'BR02'!$E33*Y67/1000</f>
        <v>0</v>
      </c>
      <c r="AQ67" s="36">
        <f>'BR02'!$E33*Z67/1000</f>
        <v>0</v>
      </c>
      <c r="AR67" s="36">
        <f>'BR02'!$E33*AA67/1000</f>
        <v>0</v>
      </c>
      <c r="AS67" s="36">
        <f>'BR02'!$E33*AB67/1000</f>
        <v>0</v>
      </c>
      <c r="AT67" s="36">
        <f>'BR02'!$E33*AC67/1000</f>
        <v>0</v>
      </c>
      <c r="AU67" s="36">
        <f>'BR02'!$E33*AD67/1000</f>
        <v>0</v>
      </c>
      <c r="AV67" s="36">
        <f>'BR02'!$E33*AE67/1000</f>
        <v>0</v>
      </c>
      <c r="AW67" s="36">
        <f>'BR02'!$E33*AF67/1000</f>
        <v>0</v>
      </c>
      <c r="AX67" s="36">
        <f>'BR02'!$E33*AG67/1000</f>
        <v>0</v>
      </c>
      <c r="AY67" s="36">
        <f>'BR02'!$E33*AH67/1000</f>
        <v>0</v>
      </c>
      <c r="AZ67" s="36">
        <f>'BR02'!$E33*AI67/1000</f>
        <v>0</v>
      </c>
      <c r="BA67" s="36">
        <f>'BR02'!$E33*AJ67/1000</f>
        <v>0</v>
      </c>
      <c r="BB67" s="36">
        <f>'BR02'!$E33*AK67/1000</f>
        <v>0</v>
      </c>
      <c r="BC67" s="36">
        <f>'BR02'!$E33*AL67/1000</f>
        <v>0</v>
      </c>
    </row>
    <row r="68" spans="1:55" s="21" customFormat="1" ht="14.25" customHeight="1">
      <c r="A68" s="20"/>
      <c r="C68" s="23"/>
      <c r="D68" s="23"/>
      <c r="E68" s="23"/>
      <c r="F68" s="23"/>
      <c r="H68" s="20"/>
      <c r="J68" s="22"/>
      <c r="K68" s="22"/>
      <c r="N68" s="20"/>
      <c r="O68" s="22"/>
      <c r="P68" s="22"/>
      <c r="Q68" s="23"/>
      <c r="R68" s="23"/>
      <c r="S68" s="23"/>
      <c r="W68" s="23">
        <v>29</v>
      </c>
      <c r="X68" s="34">
        <f>IF($A34=0,0,VLOOKUP($A34,[0]!Matrix,X$38))</f>
        <v>0</v>
      </c>
      <c r="Y68" s="34">
        <f>IF($A34=0,0,VLOOKUP($A34,[0]!Matrix,Y$38))</f>
        <v>0</v>
      </c>
      <c r="Z68" s="34">
        <f>IF($A34=0,0,VLOOKUP($A34,[0]!Matrix,Z$38))</f>
        <v>0</v>
      </c>
      <c r="AA68" s="34">
        <f>IF($A34=0,0,VLOOKUP($A34,[0]!Matrix,AA$38))</f>
        <v>0</v>
      </c>
      <c r="AB68" s="34">
        <f>IF($A34=0,0,VLOOKUP($A34,[0]!Matrix,AB$38))</f>
        <v>0</v>
      </c>
      <c r="AC68" s="34">
        <f>IF($A34=0,0,VLOOKUP($A34,[0]!Matrix,AC$38))</f>
        <v>0</v>
      </c>
      <c r="AD68" s="34">
        <f>IF($A34=0,0,VLOOKUP($A34,[0]!Matrix,AD$38))</f>
        <v>0</v>
      </c>
      <c r="AE68" s="34">
        <f>IF($A34=0,0,VLOOKUP($A34,[0]!Matrix,AE$38))</f>
        <v>0</v>
      </c>
      <c r="AF68" s="34">
        <f>IF($A34=0,0,VLOOKUP($A34,[0]!Matrix,AF$38))</f>
        <v>0</v>
      </c>
      <c r="AG68" s="34">
        <f>IF($A34=0,0,VLOOKUP($A34,[0]!Matrix,AG$38))</f>
        <v>0</v>
      </c>
      <c r="AH68" s="34">
        <f>IF($A34=0,0,VLOOKUP($A34,[0]!Matrix,AH$38))</f>
        <v>0</v>
      </c>
      <c r="AI68" s="34">
        <f>IF($A34=0,0,VLOOKUP($A34,[0]!Matrix,AI$38))</f>
        <v>0</v>
      </c>
      <c r="AJ68" s="34">
        <f>IF($A34=0,0,VLOOKUP($A34,[0]!Matrix,AJ$38))</f>
        <v>0</v>
      </c>
      <c r="AK68" s="34">
        <f>IF($A34=0,0,VLOOKUP($A34,[0]!Matrix,AK$38))</f>
        <v>0</v>
      </c>
      <c r="AL68" s="34">
        <f>IF($A34=0,0,VLOOKUP($A34,[0]!Matrix,AL$38))</f>
        <v>0</v>
      </c>
      <c r="AM68" s="24"/>
      <c r="AN68" s="36"/>
      <c r="AO68" s="36">
        <f>'BR02'!$E34*X68/1000</f>
        <v>0</v>
      </c>
      <c r="AP68" s="36">
        <f>'BR02'!$E34*Y68/1000</f>
        <v>0</v>
      </c>
      <c r="AQ68" s="36">
        <f>'BR02'!$E34*Z68/1000</f>
        <v>0</v>
      </c>
      <c r="AR68" s="36">
        <f>'BR02'!$E34*AA68/1000</f>
        <v>0</v>
      </c>
      <c r="AS68" s="36">
        <f>'BR02'!$E34*AB68/1000</f>
        <v>0</v>
      </c>
      <c r="AT68" s="36">
        <f>'BR02'!$E34*AC68/1000</f>
        <v>0</v>
      </c>
      <c r="AU68" s="36">
        <f>'BR02'!$E34*AD68/1000</f>
        <v>0</v>
      </c>
      <c r="AV68" s="36">
        <f>'BR02'!$E34*AE68/1000</f>
        <v>0</v>
      </c>
      <c r="AW68" s="36">
        <f>'BR02'!$E34*AF68/1000</f>
        <v>0</v>
      </c>
      <c r="AX68" s="36">
        <f>'BR02'!$E34*AG68/1000</f>
        <v>0</v>
      </c>
      <c r="AY68" s="36">
        <f>'BR02'!$E34*AH68/1000</f>
        <v>0</v>
      </c>
      <c r="AZ68" s="36">
        <f>'BR02'!$E34*AI68/1000</f>
        <v>0</v>
      </c>
      <c r="BA68" s="36">
        <f>'BR02'!$E34*AJ68/1000</f>
        <v>0</v>
      </c>
      <c r="BB68" s="36">
        <f>'BR02'!$E34*AK68/1000</f>
        <v>0</v>
      </c>
      <c r="BC68" s="36">
        <f>'BR02'!$E34*AL68/1000</f>
        <v>0</v>
      </c>
    </row>
    <row r="69" spans="1:55" s="21" customFormat="1" ht="14.25" customHeight="1">
      <c r="A69" s="20"/>
      <c r="C69" s="23"/>
      <c r="D69" s="23"/>
      <c r="E69" s="23"/>
      <c r="F69" s="23"/>
      <c r="H69" s="20"/>
      <c r="J69" s="22"/>
      <c r="K69" s="22"/>
      <c r="N69" s="20"/>
      <c r="O69" s="22"/>
      <c r="P69" s="22"/>
      <c r="Q69" s="23"/>
      <c r="R69" s="23"/>
      <c r="S69" s="23"/>
      <c r="W69" s="23">
        <v>30</v>
      </c>
      <c r="X69" s="34">
        <f>IF($A35=0,0,VLOOKUP($A35,[0]!Matrix,X$38))</f>
        <v>0</v>
      </c>
      <c r="Y69" s="34">
        <f>IF($A35=0,0,VLOOKUP($A35,[0]!Matrix,Y$38))</f>
        <v>0</v>
      </c>
      <c r="Z69" s="34">
        <f>IF($A35=0,0,VLOOKUP($A35,[0]!Matrix,Z$38))</f>
        <v>0</v>
      </c>
      <c r="AA69" s="34">
        <f>IF($A35=0,0,VLOOKUP($A35,[0]!Matrix,AA$38))</f>
        <v>0</v>
      </c>
      <c r="AB69" s="34">
        <f>IF($A35=0,0,VLOOKUP($A35,[0]!Matrix,AB$38))</f>
        <v>0</v>
      </c>
      <c r="AC69" s="34">
        <f>IF($A35=0,0,VLOOKUP($A35,[0]!Matrix,AC$38))</f>
        <v>0</v>
      </c>
      <c r="AD69" s="34">
        <f>IF($A35=0,0,VLOOKUP($A35,[0]!Matrix,AD$38))</f>
        <v>0</v>
      </c>
      <c r="AE69" s="34">
        <f>IF($A35=0,0,VLOOKUP($A35,[0]!Matrix,AE$38))</f>
        <v>0</v>
      </c>
      <c r="AF69" s="34">
        <f>IF($A35=0,0,VLOOKUP($A35,[0]!Matrix,AF$38))</f>
        <v>0</v>
      </c>
      <c r="AG69" s="34">
        <f>IF($A35=0,0,VLOOKUP($A35,[0]!Matrix,AG$38))</f>
        <v>0</v>
      </c>
      <c r="AH69" s="34">
        <f>IF($A35=0,0,VLOOKUP($A35,[0]!Matrix,AH$38))</f>
        <v>0</v>
      </c>
      <c r="AI69" s="34">
        <f>IF($A35=0,0,VLOOKUP($A35,[0]!Matrix,AI$38))</f>
        <v>0</v>
      </c>
      <c r="AJ69" s="34">
        <f>IF($A35=0,0,VLOOKUP($A35,[0]!Matrix,AJ$38))</f>
        <v>0</v>
      </c>
      <c r="AK69" s="34">
        <f>IF($A35=0,0,VLOOKUP($A35,[0]!Matrix,AK$38))</f>
        <v>0</v>
      </c>
      <c r="AL69" s="34">
        <f>IF($A35=0,0,VLOOKUP($A35,[0]!Matrix,AL$38))</f>
        <v>0</v>
      </c>
      <c r="AM69" s="24"/>
      <c r="AN69" s="36"/>
      <c r="AO69" s="36">
        <f>'BR02'!$E35*X69/1000</f>
        <v>0</v>
      </c>
      <c r="AP69" s="36">
        <f>'BR02'!$E35*Y69/1000</f>
        <v>0</v>
      </c>
      <c r="AQ69" s="36">
        <f>'BR02'!$E35*Z69/1000</f>
        <v>0</v>
      </c>
      <c r="AR69" s="36">
        <f>'BR02'!$E35*AA69/1000</f>
        <v>0</v>
      </c>
      <c r="AS69" s="36">
        <f>'BR02'!$E35*AB69/1000</f>
        <v>0</v>
      </c>
      <c r="AT69" s="36">
        <f>'BR02'!$E35*AC69/1000</f>
        <v>0</v>
      </c>
      <c r="AU69" s="36">
        <f>'BR02'!$E35*AD69/1000</f>
        <v>0</v>
      </c>
      <c r="AV69" s="36">
        <f>'BR02'!$E35*AE69/1000</f>
        <v>0</v>
      </c>
      <c r="AW69" s="36">
        <f>'BR02'!$E35*AF69/1000</f>
        <v>0</v>
      </c>
      <c r="AX69" s="36">
        <f>'BR02'!$E35*AG69/1000</f>
        <v>0</v>
      </c>
      <c r="AY69" s="36">
        <f>'BR02'!$E35*AH69/1000</f>
        <v>0</v>
      </c>
      <c r="AZ69" s="36">
        <f>'BR02'!$E35*AI69/1000</f>
        <v>0</v>
      </c>
      <c r="BA69" s="36">
        <f>'BR02'!$E35*AJ69/1000</f>
        <v>0</v>
      </c>
      <c r="BB69" s="36">
        <f>'BR02'!$E35*AK69/1000</f>
        <v>0</v>
      </c>
      <c r="BC69" s="36">
        <f>'BR02'!$E35*AL69/1000</f>
        <v>0</v>
      </c>
    </row>
    <row r="70" spans="1:55" ht="14.25" customHeight="1">
      <c r="AO70" s="36"/>
      <c r="AP70" s="36"/>
      <c r="AQ70" s="36"/>
      <c r="AR70" s="36"/>
      <c r="AS70" s="36"/>
      <c r="AT70" s="36"/>
      <c r="AU70" s="36"/>
      <c r="AV70" s="36"/>
      <c r="AW70" s="36"/>
      <c r="AX70" s="36"/>
      <c r="AY70" s="36"/>
      <c r="AZ70" s="36"/>
      <c r="BA70" s="36"/>
      <c r="BB70" s="36"/>
      <c r="BC70" s="36"/>
    </row>
    <row r="72" spans="1:55" ht="14.25" customHeight="1">
      <c r="X72" s="19">
        <v>3</v>
      </c>
      <c r="Y72" s="19">
        <f t="shared" ref="Y72:AL72" si="19">X72+1</f>
        <v>4</v>
      </c>
      <c r="Z72" s="19">
        <f>Y72+1</f>
        <v>5</v>
      </c>
      <c r="AA72" s="19">
        <f t="shared" si="19"/>
        <v>6</v>
      </c>
      <c r="AB72" s="19">
        <f t="shared" si="19"/>
        <v>7</v>
      </c>
      <c r="AC72" s="19">
        <f t="shared" si="19"/>
        <v>8</v>
      </c>
      <c r="AD72" s="19">
        <f t="shared" si="19"/>
        <v>9</v>
      </c>
      <c r="AE72" s="19">
        <f t="shared" si="19"/>
        <v>10</v>
      </c>
      <c r="AF72" s="19">
        <f t="shared" si="19"/>
        <v>11</v>
      </c>
      <c r="AG72" s="19">
        <f t="shared" si="19"/>
        <v>12</v>
      </c>
      <c r="AH72" s="19">
        <f t="shared" si="19"/>
        <v>13</v>
      </c>
      <c r="AI72" s="19">
        <f t="shared" si="19"/>
        <v>14</v>
      </c>
      <c r="AJ72" s="19">
        <f t="shared" si="19"/>
        <v>15</v>
      </c>
      <c r="AK72" s="19">
        <f t="shared" si="19"/>
        <v>16</v>
      </c>
      <c r="AL72" s="19">
        <f t="shared" si="19"/>
        <v>17</v>
      </c>
      <c r="AM72" s="30"/>
      <c r="AN72" s="30"/>
      <c r="AO72" s="19">
        <v>3</v>
      </c>
      <c r="AP72" s="19">
        <f t="shared" ref="AP72:BC72" si="20">AO72+1</f>
        <v>4</v>
      </c>
      <c r="AQ72" s="19">
        <f t="shared" si="20"/>
        <v>5</v>
      </c>
      <c r="AR72" s="19">
        <f t="shared" si="20"/>
        <v>6</v>
      </c>
      <c r="AS72" s="19">
        <f t="shared" si="20"/>
        <v>7</v>
      </c>
      <c r="AT72" s="19">
        <f t="shared" si="20"/>
        <v>8</v>
      </c>
      <c r="AU72" s="19">
        <f t="shared" si="20"/>
        <v>9</v>
      </c>
      <c r="AV72" s="19">
        <f t="shared" si="20"/>
        <v>10</v>
      </c>
      <c r="AW72" s="19">
        <f t="shared" si="20"/>
        <v>11</v>
      </c>
      <c r="AX72" s="19">
        <f t="shared" si="20"/>
        <v>12</v>
      </c>
      <c r="AY72" s="19">
        <f t="shared" si="20"/>
        <v>13</v>
      </c>
      <c r="AZ72" s="19">
        <f t="shared" si="20"/>
        <v>14</v>
      </c>
      <c r="BA72" s="19">
        <f t="shared" si="20"/>
        <v>15</v>
      </c>
      <c r="BB72" s="19">
        <f t="shared" si="20"/>
        <v>16</v>
      </c>
      <c r="BC72" s="19">
        <f t="shared" si="20"/>
        <v>17</v>
      </c>
    </row>
    <row r="73" spans="1:55" ht="14.25" customHeight="1">
      <c r="W73" s="23" t="s">
        <v>53</v>
      </c>
      <c r="X73" s="38" t="s">
        <v>35</v>
      </c>
      <c r="Y73" s="38" t="s">
        <v>20</v>
      </c>
      <c r="Z73" s="38" t="s">
        <v>21</v>
      </c>
      <c r="AA73" s="38" t="s">
        <v>36</v>
      </c>
      <c r="AB73" s="38" t="s">
        <v>2</v>
      </c>
      <c r="AC73" s="38" t="s">
        <v>37</v>
      </c>
      <c r="AD73" s="38" t="s">
        <v>3</v>
      </c>
      <c r="AE73" s="38" t="s">
        <v>4</v>
      </c>
      <c r="AF73" s="38" t="s">
        <v>5</v>
      </c>
      <c r="AG73" s="38" t="s">
        <v>6</v>
      </c>
      <c r="AH73" s="38" t="s">
        <v>7</v>
      </c>
      <c r="AI73" s="38" t="s">
        <v>8</v>
      </c>
      <c r="AJ73" s="38" t="s">
        <v>9</v>
      </c>
      <c r="AK73" s="38" t="s">
        <v>10</v>
      </c>
      <c r="AL73" s="38" t="s">
        <v>28</v>
      </c>
      <c r="AM73" s="24"/>
      <c r="AN73" s="23"/>
      <c r="AO73" s="38" t="s">
        <v>35</v>
      </c>
      <c r="AP73" s="38" t="s">
        <v>20</v>
      </c>
      <c r="AQ73" s="38" t="s">
        <v>21</v>
      </c>
      <c r="AR73" s="38" t="s">
        <v>36</v>
      </c>
      <c r="AS73" s="38" t="s">
        <v>2</v>
      </c>
      <c r="AT73" s="38" t="s">
        <v>37</v>
      </c>
      <c r="AU73" s="38" t="s">
        <v>3</v>
      </c>
      <c r="AV73" s="38" t="s">
        <v>4</v>
      </c>
      <c r="AW73" s="38" t="s">
        <v>5</v>
      </c>
      <c r="AX73" s="38" t="s">
        <v>6</v>
      </c>
      <c r="AY73" s="38" t="s">
        <v>7</v>
      </c>
      <c r="AZ73" s="38" t="s">
        <v>8</v>
      </c>
      <c r="BA73" s="38" t="s">
        <v>9</v>
      </c>
      <c r="BB73" s="38" t="s">
        <v>10</v>
      </c>
      <c r="BC73" s="38" t="s">
        <v>28</v>
      </c>
    </row>
    <row r="74" spans="1:55" ht="14.25" customHeight="1">
      <c r="W74" s="23">
        <v>1</v>
      </c>
      <c r="X74" s="34">
        <f>IF($A6=0,0,VLOOKUP($A6,[0]!Matrix,X$72))</f>
        <v>3300</v>
      </c>
      <c r="Y74" s="34">
        <f>IF($A6=0,0,VLOOKUP($A6,[0]!Matrix,Y$72))</f>
        <v>8.1</v>
      </c>
      <c r="Z74" s="34">
        <f>IF($A6=0,0,VLOOKUP($A6,[0]!Matrix,Z$72))</f>
        <v>2.2000000000000002</v>
      </c>
      <c r="AA74" s="34">
        <f>IF($A6=0,0,VLOOKUP($A6,[0]!Matrix,AA$72))</f>
        <v>3.7</v>
      </c>
      <c r="AB74" s="34">
        <f>IF($A6=0,0,VLOOKUP($A6,[0]!Matrix,AB$72))</f>
        <v>0.04</v>
      </c>
      <c r="AC74" s="34">
        <f>IF($A6=0,0,VLOOKUP($A6,[0]!Matrix,AC$72))</f>
        <v>0.06</v>
      </c>
      <c r="AD74" s="34">
        <f>IF($A6=0,0,VLOOKUP($A6,[0]!Matrix,AD$72))</f>
        <v>0.01</v>
      </c>
      <c r="AE74" s="34">
        <f>IF($A6=0,0,VLOOKUP($A6,[0]!Matrix,AE$72))</f>
        <v>0.05</v>
      </c>
      <c r="AF74" s="34">
        <f>IF($A6=0,0,VLOOKUP($A6,[0]!Matrix,AF$72))</f>
        <v>0.32</v>
      </c>
      <c r="AG74" s="34">
        <f>IF($A6=0,0,VLOOKUP($A6,[0]!Matrix,AG$72))</f>
        <v>0.21</v>
      </c>
      <c r="AH74" s="34">
        <f>IF($A6=0,0,VLOOKUP($A6,[0]!Matrix,AH$72))</f>
        <v>0.16</v>
      </c>
      <c r="AI74" s="34">
        <f>IF($A6=0,0,VLOOKUP($A6,[0]!Matrix,AI$72))</f>
        <v>0.35</v>
      </c>
      <c r="AJ74" s="34">
        <f>IF($A6=0,0,VLOOKUP($A6,[0]!Matrix,AJ$72))</f>
        <v>0.27</v>
      </c>
      <c r="AK74" s="34">
        <f>IF($A6=0,0,VLOOKUP($A6,[0]!Matrix,AK$72))</f>
        <v>0.04</v>
      </c>
      <c r="AL74" s="34">
        <f>IF($A6=0,0,VLOOKUP($A6,[0]!Matrix,AL$72))</f>
        <v>533</v>
      </c>
      <c r="AM74" s="24"/>
      <c r="AN74" s="36"/>
      <c r="AO74" s="36">
        <f>'BR02'!$F6*X74/1000</f>
        <v>2046</v>
      </c>
      <c r="AP74" s="36">
        <f>'BR02'!$F6*Y74/1000</f>
        <v>5.0220000000000002</v>
      </c>
      <c r="AQ74" s="36">
        <f>'BR02'!$F6*Z74/1000</f>
        <v>1.3640000000000001</v>
      </c>
      <c r="AR74" s="36">
        <f>'BR02'!$F6*AA74/1000</f>
        <v>2.294</v>
      </c>
      <c r="AS74" s="36">
        <f>'BR02'!$F6*AB74/1000</f>
        <v>2.4799999999999999E-2</v>
      </c>
      <c r="AT74" s="36">
        <f>'BR02'!$F6*AC74/1000</f>
        <v>3.7199999999999997E-2</v>
      </c>
      <c r="AU74" s="36">
        <f>'BR02'!$F6*AD74/1000</f>
        <v>6.1999999999999998E-3</v>
      </c>
      <c r="AV74" s="36">
        <f>'BR02'!$F6*AE74/1000</f>
        <v>3.1E-2</v>
      </c>
      <c r="AW74" s="36">
        <f>'BR02'!$F6*AF74/1000</f>
        <v>0.19839999999999999</v>
      </c>
      <c r="AX74" s="36">
        <f>'BR02'!$F6*AG74/1000</f>
        <v>0.13019999999999998</v>
      </c>
      <c r="AY74" s="36">
        <f>'BR02'!$F6*AH74/1000</f>
        <v>9.9199999999999997E-2</v>
      </c>
      <c r="AZ74" s="36">
        <f>'BR02'!$F6*AI74/1000</f>
        <v>0.217</v>
      </c>
      <c r="BA74" s="36">
        <f>'BR02'!$F6*AJ74/1000</f>
        <v>0.16739999999999999</v>
      </c>
      <c r="BB74" s="36">
        <f>'BR02'!$F6*AK74/1000</f>
        <v>2.4799999999999999E-2</v>
      </c>
      <c r="BC74" s="36">
        <f>'BR02'!$F6*AL74/1000</f>
        <v>330.46</v>
      </c>
    </row>
    <row r="75" spans="1:55" ht="14.25" customHeight="1">
      <c r="W75" s="23">
        <v>2</v>
      </c>
      <c r="X75" s="34">
        <f>IF($A7=0,0,VLOOKUP($A7,[0]!Matrix,X$72))</f>
        <v>3150</v>
      </c>
      <c r="Y75" s="34">
        <f>IF($A7=0,0,VLOOKUP($A7,[0]!Matrix,Y$72))</f>
        <v>10.5</v>
      </c>
      <c r="Z75" s="34">
        <f>IF($A7=0,0,VLOOKUP($A7,[0]!Matrix,Z$72))</f>
        <v>2.2000000000000002</v>
      </c>
      <c r="AA75" s="34">
        <f>IF($A7=0,0,VLOOKUP($A7,[0]!Matrix,AA$72))</f>
        <v>1.5</v>
      </c>
      <c r="AB75" s="34">
        <f>IF($A7=0,0,VLOOKUP($A7,[0]!Matrix,AB$72))</f>
        <v>7.0000000000000007E-2</v>
      </c>
      <c r="AC75" s="34">
        <f>IF($A7=0,0,VLOOKUP($A7,[0]!Matrix,AC$72))</f>
        <v>0.19</v>
      </c>
      <c r="AD75" s="34">
        <f>IF($A7=0,0,VLOOKUP($A7,[0]!Matrix,AD$72))</f>
        <v>0.01</v>
      </c>
      <c r="AE75" s="34">
        <f>IF($A7=0,0,VLOOKUP($A7,[0]!Matrix,AE$72))</f>
        <v>0.09</v>
      </c>
      <c r="AF75" s="34">
        <f>IF($A7=0,0,VLOOKUP($A7,[0]!Matrix,AF$72))</f>
        <v>0.4</v>
      </c>
      <c r="AG75" s="34">
        <f>IF($A7=0,0,VLOOKUP($A7,[0]!Matrix,AG$72))</f>
        <v>0.26</v>
      </c>
      <c r="AH75" s="34">
        <f>IF($A7=0,0,VLOOKUP($A7,[0]!Matrix,AH$72))</f>
        <v>0.15</v>
      </c>
      <c r="AI75" s="34">
        <f>IF($A7=0,0,VLOOKUP($A7,[0]!Matrix,AI$72))</f>
        <v>0.38</v>
      </c>
      <c r="AJ75" s="34">
        <f>IF($A7=0,0,VLOOKUP($A7,[0]!Matrix,AJ$72))</f>
        <v>0.27</v>
      </c>
      <c r="AK75" s="34">
        <f>IF($A7=0,0,VLOOKUP($A7,[0]!Matrix,AK$72))</f>
        <v>0.11</v>
      </c>
      <c r="AL75" s="34">
        <f>IF($A7=0,0,VLOOKUP($A7,[0]!Matrix,AL$72))</f>
        <v>919</v>
      </c>
      <c r="AM75" s="24"/>
      <c r="AN75" s="36"/>
      <c r="AO75" s="36">
        <f>'BR02'!$F7*X75/1000</f>
        <v>0</v>
      </c>
      <c r="AP75" s="36">
        <f>'BR02'!$F7*Y75/1000</f>
        <v>0</v>
      </c>
      <c r="AQ75" s="36">
        <f>'BR02'!$F7*Z75/1000</f>
        <v>0</v>
      </c>
      <c r="AR75" s="36">
        <f>'BR02'!$F7*AA75/1000</f>
        <v>0</v>
      </c>
      <c r="AS75" s="36">
        <f>'BR02'!$F7*AB75/1000</f>
        <v>0</v>
      </c>
      <c r="AT75" s="36">
        <f>'BR02'!$F7*AC75/1000</f>
        <v>0</v>
      </c>
      <c r="AU75" s="36">
        <f>'BR02'!$F7*AD75/1000</f>
        <v>0</v>
      </c>
      <c r="AV75" s="36">
        <f>'BR02'!$F7*AE75/1000</f>
        <v>0</v>
      </c>
      <c r="AW75" s="36">
        <f>'BR02'!$F7*AF75/1000</f>
        <v>0</v>
      </c>
      <c r="AX75" s="36">
        <f>'BR02'!$F7*AG75/1000</f>
        <v>0</v>
      </c>
      <c r="AY75" s="36">
        <f>'BR02'!$F7*AH75/1000</f>
        <v>0</v>
      </c>
      <c r="AZ75" s="36">
        <f>'BR02'!$F7*AI75/1000</f>
        <v>0</v>
      </c>
      <c r="BA75" s="36">
        <f>'BR02'!$F7*AJ75/1000</f>
        <v>0</v>
      </c>
      <c r="BB75" s="36">
        <f>'BR02'!$F7*AK75/1000</f>
        <v>0</v>
      </c>
      <c r="BC75" s="36">
        <f>'BR02'!$F7*AL75/1000</f>
        <v>0</v>
      </c>
    </row>
    <row r="76" spans="1:55" ht="14.25" customHeight="1">
      <c r="W76" s="23">
        <v>3</v>
      </c>
      <c r="X76" s="34">
        <f>IF($A8=0,0,VLOOKUP($A8,[0]!Matrix,X$72))</f>
        <v>2430</v>
      </c>
      <c r="Y76" s="34">
        <f>IF($A8=0,0,VLOOKUP($A8,[0]!Matrix,Y$72))</f>
        <v>45.3</v>
      </c>
      <c r="Z76" s="34">
        <f>IF($A8=0,0,VLOOKUP($A8,[0]!Matrix,Z$72))</f>
        <v>6</v>
      </c>
      <c r="AA76" s="34">
        <f>IF($A8=0,0,VLOOKUP($A8,[0]!Matrix,AA$72))</f>
        <v>1.9</v>
      </c>
      <c r="AB76" s="34">
        <f>IF($A8=0,0,VLOOKUP($A8,[0]!Matrix,AB$72))</f>
        <v>0.34</v>
      </c>
      <c r="AC76" s="34">
        <f>IF($A8=0,0,VLOOKUP($A8,[0]!Matrix,AC$72))</f>
        <v>0.14000000000000001</v>
      </c>
      <c r="AD76" s="34">
        <f>IF($A8=0,0,VLOOKUP($A8,[0]!Matrix,AD$72))</f>
        <v>0.03</v>
      </c>
      <c r="AE76" s="34">
        <f>IF($A8=0,0,VLOOKUP($A8,[0]!Matrix,AE$72))</f>
        <v>0.05</v>
      </c>
      <c r="AF76" s="34">
        <f>IF($A8=0,0,VLOOKUP($A8,[0]!Matrix,AF$72))</f>
        <v>2.11</v>
      </c>
      <c r="AG76" s="34">
        <f>IF($A8=0,0,VLOOKUP($A8,[0]!Matrix,AG$72))</f>
        <v>2.5299999999999998</v>
      </c>
      <c r="AH76" s="34">
        <f>IF($A8=0,0,VLOOKUP($A8,[0]!Matrix,AH$72))</f>
        <v>0.57999999999999996</v>
      </c>
      <c r="AI76" s="34">
        <f>IF($A8=0,0,VLOOKUP($A8,[0]!Matrix,AI$72))</f>
        <v>1.1499999999999999</v>
      </c>
      <c r="AJ76" s="34">
        <f>IF($A8=0,0,VLOOKUP($A8,[0]!Matrix,AJ$72))</f>
        <v>1.58</v>
      </c>
      <c r="AK76" s="34">
        <f>IF($A8=0,0,VLOOKUP($A8,[0]!Matrix,AK$72))</f>
        <v>0.5</v>
      </c>
      <c r="AL76" s="34">
        <f>IF($A8=0,0,VLOOKUP($A8,[0]!Matrix,AL$72))</f>
        <v>2545</v>
      </c>
      <c r="AM76" s="24"/>
      <c r="AN76" s="36"/>
      <c r="AO76" s="36">
        <f>'BR02'!$F8*X76/1000</f>
        <v>607.5</v>
      </c>
      <c r="AP76" s="36">
        <f>'BR02'!$F8*Y76/1000</f>
        <v>11.324999999999999</v>
      </c>
      <c r="AQ76" s="36">
        <f>'BR02'!$F8*Z76/1000</f>
        <v>1.5</v>
      </c>
      <c r="AR76" s="36">
        <f>'BR02'!$F8*AA76/1000</f>
        <v>0.47499999999999998</v>
      </c>
      <c r="AS76" s="36">
        <f>'BR02'!$F8*AB76/1000</f>
        <v>8.5000000000000006E-2</v>
      </c>
      <c r="AT76" s="36">
        <f>'BR02'!$F8*AC76/1000</f>
        <v>3.5000000000000003E-2</v>
      </c>
      <c r="AU76" s="36">
        <f>'BR02'!$F8*AD76/1000</f>
        <v>7.4999999999999997E-3</v>
      </c>
      <c r="AV76" s="36">
        <f>'BR02'!$F8*AE76/1000</f>
        <v>1.2500000000000001E-2</v>
      </c>
      <c r="AW76" s="36">
        <f>'BR02'!$F8*AF76/1000</f>
        <v>0.52749999999999997</v>
      </c>
      <c r="AX76" s="36">
        <f>'BR02'!$F8*AG76/1000</f>
        <v>0.63249999999999995</v>
      </c>
      <c r="AY76" s="36">
        <f>'BR02'!$F8*AH76/1000</f>
        <v>0.14499999999999999</v>
      </c>
      <c r="AZ76" s="36">
        <f>'BR02'!$F8*AI76/1000</f>
        <v>0.28749999999999998</v>
      </c>
      <c r="BA76" s="36">
        <f>'BR02'!$F8*AJ76/1000</f>
        <v>0.39500000000000002</v>
      </c>
      <c r="BB76" s="36">
        <f>'BR02'!$F8*AK76/1000</f>
        <v>0.125</v>
      </c>
      <c r="BC76" s="36">
        <f>'BR02'!$F8*AL76/1000</f>
        <v>636.25</v>
      </c>
    </row>
    <row r="77" spans="1:55" ht="14.25" customHeight="1">
      <c r="W77" s="23">
        <v>4</v>
      </c>
      <c r="X77" s="34">
        <f>IF($A9=0,0,VLOOKUP($A9,[0]!Matrix,X$72))</f>
        <v>2000</v>
      </c>
      <c r="Y77" s="34">
        <f>IF($A9=0,0,VLOOKUP($A9,[0]!Matrix,Y$72))</f>
        <v>33.700000000000003</v>
      </c>
      <c r="Z77" s="34">
        <f>IF($A9=0,0,VLOOKUP($A9,[0]!Matrix,Z$72))</f>
        <v>12.4</v>
      </c>
      <c r="AA77" s="34">
        <f>IF($A9=0,0,VLOOKUP($A9,[0]!Matrix,AA$72))</f>
        <v>2.2999999999999998</v>
      </c>
      <c r="AB77" s="34">
        <f>IF($A9=0,0,VLOOKUP($A9,[0]!Matrix,AB$72))</f>
        <v>0.83</v>
      </c>
      <c r="AC77" s="34">
        <f>IF($A9=0,0,VLOOKUP($A9,[0]!Matrix,AC$72))</f>
        <v>0.28999999999999998</v>
      </c>
      <c r="AD77" s="34">
        <f>IF($A9=0,0,VLOOKUP($A9,[0]!Matrix,AD$72))</f>
        <v>0.04</v>
      </c>
      <c r="AE77" s="34">
        <f>IF($A9=0,0,VLOOKUP($A9,[0]!Matrix,AE$72))</f>
        <v>7.0000000000000007E-2</v>
      </c>
      <c r="AF77" s="34">
        <f>IF($A9=0,0,VLOOKUP($A9,[0]!Matrix,AF$72))</f>
        <v>1.23</v>
      </c>
      <c r="AG77" s="34">
        <f>IF($A9=0,0,VLOOKUP($A9,[0]!Matrix,AG$72))</f>
        <v>1.4</v>
      </c>
      <c r="AH77" s="34">
        <f>IF($A9=0,0,VLOOKUP($A9,[0]!Matrix,AH$72))</f>
        <v>0.6</v>
      </c>
      <c r="AI77" s="34">
        <f>IF($A9=0,0,VLOOKUP($A9,[0]!Matrix,AI$72))</f>
        <v>1.27</v>
      </c>
      <c r="AJ77" s="34">
        <f>IF($A9=0,0,VLOOKUP($A9,[0]!Matrix,AJ$72))</f>
        <v>1.22</v>
      </c>
      <c r="AK77" s="34">
        <f>IF($A9=0,0,VLOOKUP($A9,[0]!Matrix,AK$72))</f>
        <v>0.35</v>
      </c>
      <c r="AL77" s="34">
        <f>IF($A9=0,0,VLOOKUP($A9,[0]!Matrix,AL$72))</f>
        <v>6539</v>
      </c>
      <c r="AM77" s="24"/>
      <c r="AN77" s="36"/>
      <c r="AO77" s="36">
        <f>'BR02'!$F9*X77/1000</f>
        <v>0</v>
      </c>
      <c r="AP77" s="36">
        <f>'BR02'!$F9*Y77/1000</f>
        <v>0</v>
      </c>
      <c r="AQ77" s="36">
        <f>'BR02'!$F9*Z77/1000</f>
        <v>0</v>
      </c>
      <c r="AR77" s="36">
        <f>'BR02'!$F9*AA77/1000</f>
        <v>0</v>
      </c>
      <c r="AS77" s="36">
        <f>'BR02'!$F9*AB77/1000</f>
        <v>0</v>
      </c>
      <c r="AT77" s="36">
        <f>'BR02'!$F9*AC77/1000</f>
        <v>0</v>
      </c>
      <c r="AU77" s="36">
        <f>'BR02'!$F9*AD77/1000</f>
        <v>0</v>
      </c>
      <c r="AV77" s="36">
        <f>'BR02'!$F9*AE77/1000</f>
        <v>0</v>
      </c>
      <c r="AW77" s="36">
        <f>'BR02'!$F9*AF77/1000</f>
        <v>0</v>
      </c>
      <c r="AX77" s="36">
        <f>'BR02'!$F9*AG77/1000</f>
        <v>0</v>
      </c>
      <c r="AY77" s="36">
        <f>'BR02'!$F9*AH77/1000</f>
        <v>0</v>
      </c>
      <c r="AZ77" s="36">
        <f>'BR02'!$F9*AI77/1000</f>
        <v>0</v>
      </c>
      <c r="BA77" s="36">
        <f>'BR02'!$F9*AJ77/1000</f>
        <v>0</v>
      </c>
      <c r="BB77" s="36">
        <f>'BR02'!$F9*AK77/1000</f>
        <v>0</v>
      </c>
      <c r="BC77" s="36">
        <f>'BR02'!$F9*AL77/1000</f>
        <v>0</v>
      </c>
    </row>
    <row r="78" spans="1:55" ht="14.25" customHeight="1">
      <c r="W78" s="23">
        <v>5</v>
      </c>
      <c r="X78" s="34">
        <f>IF($A10=0,0,VLOOKUP($A10,[0]!Matrix,X$72))</f>
        <v>2200</v>
      </c>
      <c r="Y78" s="34">
        <f>IF($A10=0,0,VLOOKUP($A10,[0]!Matrix,Y$72))</f>
        <v>24.6</v>
      </c>
      <c r="Z78" s="34">
        <f>IF($A10=0,0,VLOOKUP($A10,[0]!Matrix,Z$72))</f>
        <v>7.3</v>
      </c>
      <c r="AA78" s="34">
        <f>IF($A10=0,0,VLOOKUP($A10,[0]!Matrix,AA$72))</f>
        <v>3.9</v>
      </c>
      <c r="AB78" s="34">
        <f>IF($A10=0,0,VLOOKUP($A10,[0]!Matrix,AB$72))</f>
        <v>0.2</v>
      </c>
      <c r="AC78" s="34">
        <f>IF($A10=0,0,VLOOKUP($A10,[0]!Matrix,AC$72))</f>
        <v>0.56999999999999995</v>
      </c>
      <c r="AD78" s="34">
        <f>IF($A10=0,0,VLOOKUP($A10,[0]!Matrix,AD$72))</f>
        <v>0.54</v>
      </c>
      <c r="AE78" s="34">
        <f>IF($A10=0,0,VLOOKUP($A10,[0]!Matrix,AE$72))</f>
        <v>0.32</v>
      </c>
      <c r="AF78" s="34">
        <f>IF($A10=0,0,VLOOKUP($A10,[0]!Matrix,AF$72))</f>
        <v>1.24</v>
      </c>
      <c r="AG78" s="34">
        <f>IF($A10=0,0,VLOOKUP($A10,[0]!Matrix,AG$72))</f>
        <v>0.51</v>
      </c>
      <c r="AH78" s="34">
        <f>IF($A10=0,0,VLOOKUP($A10,[0]!Matrix,AH$72))</f>
        <v>0.42</v>
      </c>
      <c r="AI78" s="34">
        <f>IF($A10=0,0,VLOOKUP($A10,[0]!Matrix,AI$72))</f>
        <v>0.79</v>
      </c>
      <c r="AJ78" s="34">
        <f>IF($A10=0,0,VLOOKUP($A10,[0]!Matrix,AJ$72))</f>
        <v>0.71</v>
      </c>
      <c r="AK78" s="34">
        <f>IF($A10=0,0,VLOOKUP($A10,[0]!Matrix,AK$72))</f>
        <v>0.18</v>
      </c>
      <c r="AL78" s="34">
        <f>IF($A10=0,0,VLOOKUP($A10,[0]!Matrix,AL$72))</f>
        <v>2221</v>
      </c>
      <c r="AM78" s="24"/>
      <c r="AN78" s="36"/>
      <c r="AO78" s="36">
        <f>'BR02'!$F10*X78/1000</f>
        <v>110</v>
      </c>
      <c r="AP78" s="36">
        <f>'BR02'!$F10*Y78/1000</f>
        <v>1.23</v>
      </c>
      <c r="AQ78" s="36">
        <f>'BR02'!$F10*Z78/1000</f>
        <v>0.36499999999999999</v>
      </c>
      <c r="AR78" s="36">
        <f>'BR02'!$F10*AA78/1000</f>
        <v>0.19500000000000001</v>
      </c>
      <c r="AS78" s="36">
        <f>'BR02'!$F10*AB78/1000</f>
        <v>0.01</v>
      </c>
      <c r="AT78" s="36">
        <f>'BR02'!$F10*AC78/1000</f>
        <v>2.8499999999999998E-2</v>
      </c>
      <c r="AU78" s="36">
        <f>'BR02'!$F10*AD78/1000</f>
        <v>2.7E-2</v>
      </c>
      <c r="AV78" s="36">
        <f>'BR02'!$F10*AE78/1000</f>
        <v>1.6E-2</v>
      </c>
      <c r="AW78" s="36">
        <f>'BR02'!$F10*AF78/1000</f>
        <v>6.2E-2</v>
      </c>
      <c r="AX78" s="36">
        <f>'BR02'!$F10*AG78/1000</f>
        <v>2.5499999999999998E-2</v>
      </c>
      <c r="AY78" s="36">
        <f>'BR02'!$F10*AH78/1000</f>
        <v>2.1000000000000001E-2</v>
      </c>
      <c r="AZ78" s="36">
        <f>'BR02'!$F10*AI78/1000</f>
        <v>3.95E-2</v>
      </c>
      <c r="BA78" s="36">
        <f>'BR02'!$F10*AJ78/1000</f>
        <v>3.5499999999999997E-2</v>
      </c>
      <c r="BB78" s="36">
        <f>'BR02'!$F10*AK78/1000</f>
        <v>8.9999999999999993E-3</v>
      </c>
      <c r="BC78" s="36">
        <f>'BR02'!$F10*AL78/1000</f>
        <v>111.05</v>
      </c>
    </row>
    <row r="79" spans="1:55" ht="14.25" customHeight="1">
      <c r="W79" s="23">
        <v>6</v>
      </c>
      <c r="X79" s="34">
        <f>IF($A11=0,0,VLOOKUP($A11,[0]!Matrix,X$72))</f>
        <v>3150</v>
      </c>
      <c r="Y79" s="34">
        <f>IF($A11=0,0,VLOOKUP($A11,[0]!Matrix,Y$72))</f>
        <v>69.900000000000006</v>
      </c>
      <c r="Z79" s="34">
        <f>IF($A11=0,0,VLOOKUP($A11,[0]!Matrix,Z$72))</f>
        <v>0</v>
      </c>
      <c r="AA79" s="34">
        <f>IF($A11=0,0,VLOOKUP($A11,[0]!Matrix,AA$72))</f>
        <v>9.3000000000000007</v>
      </c>
      <c r="AB79" s="34">
        <f>IF($A11=0,0,VLOOKUP($A11,[0]!Matrix,AB$72))</f>
        <v>2.41</v>
      </c>
      <c r="AC79" s="34">
        <f>IF($A11=0,0,VLOOKUP($A11,[0]!Matrix,AC$72))</f>
        <v>1.75</v>
      </c>
      <c r="AD79" s="34">
        <f>IF($A11=0,0,VLOOKUP($A11,[0]!Matrix,AD$72))</f>
        <v>0.95</v>
      </c>
      <c r="AE79" s="34">
        <f>IF($A11=0,0,VLOOKUP($A11,[0]!Matrix,AE$72))</f>
        <v>1.51</v>
      </c>
      <c r="AF79" s="34">
        <f>IF($A11=0,0,VLOOKUP($A11,[0]!Matrix,AF$72))</f>
        <v>1.22</v>
      </c>
      <c r="AG79" s="34">
        <f>IF($A11=0,0,VLOOKUP($A11,[0]!Matrix,AG$72))</f>
        <v>4.68</v>
      </c>
      <c r="AH79" s="34">
        <f>IF($A11=0,0,VLOOKUP($A11,[0]!Matrix,AH$72))</f>
        <v>1.83</v>
      </c>
      <c r="AI79" s="34">
        <f>IF($A11=0,0,VLOOKUP($A11,[0]!Matrix,AI$72))</f>
        <v>2.29</v>
      </c>
      <c r="AJ79" s="34">
        <f>IF($A11=0,0,VLOOKUP($A11,[0]!Matrix,AJ$72))</f>
        <v>2.65</v>
      </c>
      <c r="AK79" s="34">
        <f>IF($A11=0,0,VLOOKUP($A11,[0]!Matrix,AK$72))</f>
        <v>0.41</v>
      </c>
      <c r="AL79" s="34">
        <f>IF($A11=0,0,VLOOKUP($A11,[0]!Matrix,AL$72))</f>
        <v>4690</v>
      </c>
      <c r="AM79" s="24"/>
      <c r="AN79" s="36"/>
      <c r="AO79" s="36">
        <f>'BR02'!$F11*X79/1000</f>
        <v>0</v>
      </c>
      <c r="AP79" s="36">
        <f>'BR02'!$F11*Y79/1000</f>
        <v>0</v>
      </c>
      <c r="AQ79" s="36">
        <f>'BR02'!$F11*Z79/1000</f>
        <v>0</v>
      </c>
      <c r="AR79" s="36">
        <f>'BR02'!$F11*AA79/1000</f>
        <v>0</v>
      </c>
      <c r="AS79" s="36">
        <f>'BR02'!$F11*AB79/1000</f>
        <v>0</v>
      </c>
      <c r="AT79" s="36">
        <f>'BR02'!$F11*AC79/1000</f>
        <v>0</v>
      </c>
      <c r="AU79" s="36">
        <f>'BR02'!$F11*AD79/1000</f>
        <v>0</v>
      </c>
      <c r="AV79" s="36">
        <f>'BR02'!$F11*AE79/1000</f>
        <v>0</v>
      </c>
      <c r="AW79" s="36">
        <f>'BR02'!$F11*AF79/1000</f>
        <v>0</v>
      </c>
      <c r="AX79" s="36">
        <f>'BR02'!$F11*AG79/1000</f>
        <v>0</v>
      </c>
      <c r="AY79" s="36">
        <f>'BR02'!$F11*AH79/1000</f>
        <v>0</v>
      </c>
      <c r="AZ79" s="36">
        <f>'BR02'!$F11*AI79/1000</f>
        <v>0</v>
      </c>
      <c r="BA79" s="36">
        <f>'BR02'!$F11*AJ79/1000</f>
        <v>0</v>
      </c>
      <c r="BB79" s="36">
        <f>'BR02'!$F11*AK79/1000</f>
        <v>0</v>
      </c>
      <c r="BC79" s="36">
        <f>'BR02'!$F11*AL79/1000</f>
        <v>0</v>
      </c>
    </row>
    <row r="80" spans="1:55" ht="14.25" customHeight="1">
      <c r="W80" s="23">
        <v>7</v>
      </c>
      <c r="X80" s="34">
        <f>IF($A12=0,0,VLOOKUP($A12,[0]!Matrix,X$72))</f>
        <v>2950</v>
      </c>
      <c r="Y80" s="34">
        <f>IF($A12=0,0,VLOOKUP($A12,[0]!Matrix,Y$72))</f>
        <v>60</v>
      </c>
      <c r="Z80" s="34">
        <f>IF($A12=0,0,VLOOKUP($A12,[0]!Matrix,Z$72))</f>
        <v>1.9</v>
      </c>
      <c r="AA80" s="34">
        <f>IF($A12=0,0,VLOOKUP($A12,[0]!Matrix,AA$72))</f>
        <v>8.5</v>
      </c>
      <c r="AB80" s="34">
        <f>IF($A12=0,0,VLOOKUP($A12,[0]!Matrix,AB$72))</f>
        <v>3.6</v>
      </c>
      <c r="AC80" s="34">
        <f>IF($A12=0,0,VLOOKUP($A12,[0]!Matrix,AC$72))</f>
        <v>2.1</v>
      </c>
      <c r="AD80" s="34">
        <f>IF($A12=0,0,VLOOKUP($A12,[0]!Matrix,AD$72))</f>
        <v>0.36</v>
      </c>
      <c r="AE80" s="34">
        <f>IF($A12=0,0,VLOOKUP($A12,[0]!Matrix,AE$72))</f>
        <v>0.4</v>
      </c>
      <c r="AF80" s="34">
        <f>IF($A12=0,0,VLOOKUP($A12,[0]!Matrix,AF$72))</f>
        <v>0.28000000000000003</v>
      </c>
      <c r="AG80" s="34">
        <f>IF($A12=0,0,VLOOKUP($A12,[0]!Matrix,AG$72))</f>
        <v>2.7</v>
      </c>
      <c r="AH80" s="34">
        <f>IF($A12=0,0,VLOOKUP($A12,[0]!Matrix,AH$72))</f>
        <v>1.1000000000000001</v>
      </c>
      <c r="AI80" s="34">
        <f>IF($A12=0,0,VLOOKUP($A12,[0]!Matrix,AI$72))</f>
        <v>2.2999999999999998</v>
      </c>
      <c r="AJ80" s="34">
        <f>IF($A12=0,0,VLOOKUP($A12,[0]!Matrix,AJ$72))</f>
        <v>1.8</v>
      </c>
      <c r="AK80" s="34">
        <f>IF($A12=0,0,VLOOKUP($A12,[0]!Matrix,AK$72))</f>
        <v>0.3</v>
      </c>
      <c r="AL80" s="34">
        <f>IF($A12=0,0,VLOOKUP($A12,[0]!Matrix,AL$72))</f>
        <v>6029</v>
      </c>
      <c r="AM80" s="24"/>
      <c r="AN80" s="36"/>
      <c r="AO80" s="36">
        <f>'BR02'!$F12*X80/1000</f>
        <v>0</v>
      </c>
      <c r="AP80" s="36">
        <f>'BR02'!$F12*Y80/1000</f>
        <v>0</v>
      </c>
      <c r="AQ80" s="36">
        <f>'BR02'!$F12*Z80/1000</f>
        <v>0</v>
      </c>
      <c r="AR80" s="36">
        <f>'BR02'!$F12*AA80/1000</f>
        <v>0</v>
      </c>
      <c r="AS80" s="36">
        <f>'BR02'!$F12*AB80/1000</f>
        <v>0</v>
      </c>
      <c r="AT80" s="36">
        <f>'BR02'!$F12*AC80/1000</f>
        <v>0</v>
      </c>
      <c r="AU80" s="36">
        <f>'BR02'!$F12*AD80/1000</f>
        <v>0</v>
      </c>
      <c r="AV80" s="36">
        <f>'BR02'!$F12*AE80/1000</f>
        <v>0</v>
      </c>
      <c r="AW80" s="36">
        <f>'BR02'!$F12*AF80/1000</f>
        <v>0</v>
      </c>
      <c r="AX80" s="36">
        <f>'BR02'!$F12*AG80/1000</f>
        <v>0</v>
      </c>
      <c r="AY80" s="36">
        <f>'BR02'!$F12*AH80/1000</f>
        <v>0</v>
      </c>
      <c r="AZ80" s="36">
        <f>'BR02'!$F12*AI80/1000</f>
        <v>0</v>
      </c>
      <c r="BA80" s="36">
        <f>'BR02'!$F12*AJ80/1000</f>
        <v>0</v>
      </c>
      <c r="BB80" s="36">
        <f>'BR02'!$F12*AK80/1000</f>
        <v>0</v>
      </c>
      <c r="BC80" s="36">
        <f>'BR02'!$F12*AL80/1000</f>
        <v>0</v>
      </c>
    </row>
    <row r="81" spans="23:55" ht="14.25" customHeight="1">
      <c r="W81" s="23">
        <v>8</v>
      </c>
      <c r="X81" s="34">
        <f>IF($A13=0,0,VLOOKUP($A13,[0]!Matrix,X$72))</f>
        <v>2055</v>
      </c>
      <c r="Y81" s="34">
        <f>IF($A13=0,0,VLOOKUP($A13,[0]!Matrix,Y$72))</f>
        <v>15.5</v>
      </c>
      <c r="Z81" s="34">
        <f>IF($A13=0,0,VLOOKUP($A13,[0]!Matrix,Z$72))</f>
        <v>7</v>
      </c>
      <c r="AA81" s="34">
        <f>IF($A13=0,0,VLOOKUP($A13,[0]!Matrix,AA$72))</f>
        <v>3.6</v>
      </c>
      <c r="AB81" s="34">
        <f>IF($A13=0,0,VLOOKUP($A13,[0]!Matrix,AB$72))</f>
        <v>0.13</v>
      </c>
      <c r="AC81" s="34">
        <f>IF($A13=0,0,VLOOKUP($A13,[0]!Matrix,AC$72))</f>
        <v>0.5</v>
      </c>
      <c r="AD81" s="34">
        <f>IF($A13=0,0,VLOOKUP($A13,[0]!Matrix,AD$72))</f>
        <v>0.01</v>
      </c>
      <c r="AE81" s="34">
        <f>IF($A13=0,0,VLOOKUP($A13,[0]!Matrix,AE$72))</f>
        <v>0.1</v>
      </c>
      <c r="AF81" s="34">
        <f>IF($A13=0,0,VLOOKUP($A13,[0]!Matrix,AF$72))</f>
        <v>1.0900000000000001</v>
      </c>
      <c r="AG81" s="34">
        <f>IF($A13=0,0,VLOOKUP($A13,[0]!Matrix,AG$72))</f>
        <v>0.5</v>
      </c>
      <c r="AH81" s="34">
        <f>IF($A13=0,0,VLOOKUP($A13,[0]!Matrix,AH$72))</f>
        <v>0.19</v>
      </c>
      <c r="AI81" s="34">
        <f>IF($A13=0,0,VLOOKUP($A13,[0]!Matrix,AI$72))</f>
        <v>0.42</v>
      </c>
      <c r="AJ81" s="34">
        <f>IF($A13=0,0,VLOOKUP($A13,[0]!Matrix,AJ$72))</f>
        <v>0.39</v>
      </c>
      <c r="AK81" s="34">
        <f>IF($A13=0,0,VLOOKUP($A13,[0]!Matrix,AK$72))</f>
        <v>0.15</v>
      </c>
      <c r="AL81" s="34">
        <f>IF($A13=0,0,VLOOKUP($A13,[0]!Matrix,AL$72))</f>
        <v>1174</v>
      </c>
      <c r="AM81" s="24"/>
      <c r="AN81" s="36"/>
      <c r="AO81" s="36">
        <f>'BR02'!$F13*X81/1000</f>
        <v>0</v>
      </c>
      <c r="AP81" s="36">
        <f>'BR02'!$F13*Y81/1000</f>
        <v>0</v>
      </c>
      <c r="AQ81" s="36">
        <f>'BR02'!$F13*Z81/1000</f>
        <v>0</v>
      </c>
      <c r="AR81" s="36">
        <f>'BR02'!$F13*AA81/1000</f>
        <v>0</v>
      </c>
      <c r="AS81" s="36">
        <f>'BR02'!$F13*AB81/1000</f>
        <v>0</v>
      </c>
      <c r="AT81" s="36">
        <f>'BR02'!$F13*AC81/1000</f>
        <v>0</v>
      </c>
      <c r="AU81" s="36">
        <f>'BR02'!$F13*AD81/1000</f>
        <v>0</v>
      </c>
      <c r="AV81" s="36">
        <f>'BR02'!$F13*AE81/1000</f>
        <v>0</v>
      </c>
      <c r="AW81" s="36">
        <f>'BR02'!$F13*AF81/1000</f>
        <v>0</v>
      </c>
      <c r="AX81" s="36">
        <f>'BR02'!$F13*AG81/1000</f>
        <v>0</v>
      </c>
      <c r="AY81" s="36">
        <f>'BR02'!$F13*AH81/1000</f>
        <v>0</v>
      </c>
      <c r="AZ81" s="36">
        <f>'BR02'!$F13*AI81/1000</f>
        <v>0</v>
      </c>
      <c r="BA81" s="36">
        <f>'BR02'!$F13*AJ81/1000</f>
        <v>0</v>
      </c>
      <c r="BB81" s="36">
        <f>'BR02'!$F13*AK81/1000</f>
        <v>0</v>
      </c>
      <c r="BC81" s="36">
        <f>'BR02'!$F13*AL81/1000</f>
        <v>0</v>
      </c>
    </row>
    <row r="82" spans="23:55" ht="14.25" customHeight="1">
      <c r="W82" s="23">
        <v>9</v>
      </c>
      <c r="X82" s="34">
        <f>IF($A14=0,0,VLOOKUP($A14,[0]!Matrix,X$72))</f>
        <v>9200</v>
      </c>
      <c r="Y82" s="34">
        <f>IF($A14=0,0,VLOOKUP($A14,[0]!Matrix,Y$72))</f>
        <v>0</v>
      </c>
      <c r="Z82" s="34">
        <f>IF($A14=0,0,VLOOKUP($A14,[0]!Matrix,Z$72))</f>
        <v>0</v>
      </c>
      <c r="AA82" s="34">
        <f>IF($A14=0,0,VLOOKUP($A14,[0]!Matrix,AA$72))</f>
        <v>99</v>
      </c>
      <c r="AB82" s="34">
        <f>IF($A14=0,0,VLOOKUP($A14,[0]!Matrix,AB$72))</f>
        <v>0</v>
      </c>
      <c r="AC82" s="34">
        <f>IF($A14=0,0,VLOOKUP($A14,[0]!Matrix,AC$72))</f>
        <v>0</v>
      </c>
      <c r="AD82" s="34">
        <f>IF($A14=0,0,VLOOKUP($A14,[0]!Matrix,AD$72))</f>
        <v>0</v>
      </c>
      <c r="AE82" s="34">
        <f>IF($A14=0,0,VLOOKUP($A14,[0]!Matrix,AE$72))</f>
        <v>0</v>
      </c>
      <c r="AF82" s="34">
        <f>IF($A14=0,0,VLOOKUP($A14,[0]!Matrix,AF$72))</f>
        <v>0</v>
      </c>
      <c r="AG82" s="34">
        <f>IF($A14=0,0,VLOOKUP($A14,[0]!Matrix,AG$72))</f>
        <v>0</v>
      </c>
      <c r="AH82" s="34">
        <f>IF($A14=0,0,VLOOKUP($A14,[0]!Matrix,AH$72))</f>
        <v>0</v>
      </c>
      <c r="AI82" s="34">
        <f>IF($A14=0,0,VLOOKUP($A14,[0]!Matrix,AI$72))</f>
        <v>0</v>
      </c>
      <c r="AJ82" s="34">
        <f>IF($A14=0,0,VLOOKUP($A14,[0]!Matrix,AJ$72))</f>
        <v>0</v>
      </c>
      <c r="AK82" s="34">
        <f>IF($A14=0,0,VLOOKUP($A14,[0]!Matrix,AK$72))</f>
        <v>0</v>
      </c>
      <c r="AL82" s="34">
        <f>IF($A14=0,0,VLOOKUP($A14,[0]!Matrix,AL$72))</f>
        <v>0</v>
      </c>
      <c r="AM82" s="24"/>
      <c r="AN82" s="36"/>
      <c r="AO82" s="36">
        <f>'BR02'!$F14*X82/1000</f>
        <v>322</v>
      </c>
      <c r="AP82" s="36">
        <f>'BR02'!$F14*Y82/1000</f>
        <v>0</v>
      </c>
      <c r="AQ82" s="36">
        <f>'BR02'!$F14*Z82/1000</f>
        <v>0</v>
      </c>
      <c r="AR82" s="36">
        <f>'BR02'!$F14*AA82/1000</f>
        <v>3.4649999999999999</v>
      </c>
      <c r="AS82" s="36">
        <f>'BR02'!$F14*AB82/1000</f>
        <v>0</v>
      </c>
      <c r="AT82" s="36">
        <f>'BR02'!$F14*AC82/1000</f>
        <v>0</v>
      </c>
      <c r="AU82" s="36">
        <f>'BR02'!$F14*AD82/1000</f>
        <v>0</v>
      </c>
      <c r="AV82" s="36">
        <f>'BR02'!$F14*AE82/1000</f>
        <v>0</v>
      </c>
      <c r="AW82" s="36">
        <f>'BR02'!$F14*AF82/1000</f>
        <v>0</v>
      </c>
      <c r="AX82" s="36">
        <f>'BR02'!$F14*AG82/1000</f>
        <v>0</v>
      </c>
      <c r="AY82" s="36">
        <f>'BR02'!$F14*AH82/1000</f>
        <v>0</v>
      </c>
      <c r="AZ82" s="36">
        <f>'BR02'!$F14*AI82/1000</f>
        <v>0</v>
      </c>
      <c r="BA82" s="36">
        <f>'BR02'!$F14*AJ82/1000</f>
        <v>0</v>
      </c>
      <c r="BB82" s="36">
        <f>'BR02'!$F14*AK82/1000</f>
        <v>0</v>
      </c>
      <c r="BC82" s="36">
        <f>'BR02'!$F14*AL82/1000</f>
        <v>0</v>
      </c>
    </row>
    <row r="83" spans="23:55" ht="14.25" customHeight="1">
      <c r="W83" s="23">
        <v>10</v>
      </c>
      <c r="X83" s="34">
        <f>IF($A15=0,0,VLOOKUP($A15,[0]!Matrix,X$72))</f>
        <v>0</v>
      </c>
      <c r="Y83" s="34">
        <f>IF($A15=0,0,VLOOKUP($A15,[0]!Matrix,Y$72))</f>
        <v>0</v>
      </c>
      <c r="Z83" s="34">
        <f>IF($A15=0,0,VLOOKUP($A15,[0]!Matrix,Z$72))</f>
        <v>0</v>
      </c>
      <c r="AA83" s="34">
        <f>IF($A15=0,0,VLOOKUP($A15,[0]!Matrix,AA$72))</f>
        <v>0</v>
      </c>
      <c r="AB83" s="34">
        <f>IF($A15=0,0,VLOOKUP($A15,[0]!Matrix,AB$72))</f>
        <v>0</v>
      </c>
      <c r="AC83" s="34">
        <f>IF($A15=0,0,VLOOKUP($A15,[0]!Matrix,AC$72))</f>
        <v>0</v>
      </c>
      <c r="AD83" s="34">
        <f>IF($A15=0,0,VLOOKUP($A15,[0]!Matrix,AD$72))</f>
        <v>36</v>
      </c>
      <c r="AE83" s="34">
        <f>IF($A15=0,0,VLOOKUP($A15,[0]!Matrix,AE$72))</f>
        <v>57</v>
      </c>
      <c r="AF83" s="34">
        <f>IF($A15=0,0,VLOOKUP($A15,[0]!Matrix,AF$72))</f>
        <v>0</v>
      </c>
      <c r="AG83" s="34">
        <f>IF($A15=0,0,VLOOKUP($A15,[0]!Matrix,AG$72))</f>
        <v>0</v>
      </c>
      <c r="AH83" s="34">
        <f>IF($A15=0,0,VLOOKUP($A15,[0]!Matrix,AH$72))</f>
        <v>0</v>
      </c>
      <c r="AI83" s="34">
        <f>IF($A15=0,0,VLOOKUP($A15,[0]!Matrix,AI$72))</f>
        <v>0</v>
      </c>
      <c r="AJ83" s="34">
        <f>IF($A15=0,0,VLOOKUP($A15,[0]!Matrix,AJ$72))</f>
        <v>0</v>
      </c>
      <c r="AK83" s="34">
        <f>IF($A15=0,0,VLOOKUP($A15,[0]!Matrix,AK$72))</f>
        <v>0</v>
      </c>
      <c r="AL83" s="34">
        <f>IF($A15=0,0,VLOOKUP($A15,[0]!Matrix,AL$72))</f>
        <v>0</v>
      </c>
      <c r="AM83" s="24"/>
      <c r="AN83" s="36"/>
      <c r="AO83" s="36">
        <f>'BR02'!$F15*X83/1000</f>
        <v>0</v>
      </c>
      <c r="AP83" s="36">
        <f>'BR02'!$F15*Y83/1000</f>
        <v>0</v>
      </c>
      <c r="AQ83" s="36">
        <f>'BR02'!$F15*Z83/1000</f>
        <v>0</v>
      </c>
      <c r="AR83" s="36">
        <f>'BR02'!$F15*AA83/1000</f>
        <v>0</v>
      </c>
      <c r="AS83" s="36">
        <f>'BR02'!$F15*AB83/1000</f>
        <v>0</v>
      </c>
      <c r="AT83" s="36">
        <f>'BR02'!$F15*AC83/1000</f>
        <v>0</v>
      </c>
      <c r="AU83" s="36">
        <f>'BR02'!$F15*AD83/1000</f>
        <v>0.14399999999999999</v>
      </c>
      <c r="AV83" s="36">
        <f>'BR02'!$F15*AE83/1000</f>
        <v>0.22800000000000001</v>
      </c>
      <c r="AW83" s="36">
        <f>'BR02'!$F15*AF83/1000</f>
        <v>0</v>
      </c>
      <c r="AX83" s="36">
        <f>'BR02'!$F15*AG83/1000</f>
        <v>0</v>
      </c>
      <c r="AY83" s="36">
        <f>'BR02'!$F15*AH83/1000</f>
        <v>0</v>
      </c>
      <c r="AZ83" s="36">
        <f>'BR02'!$F15*AI83/1000</f>
        <v>0</v>
      </c>
      <c r="BA83" s="36">
        <f>'BR02'!$F15*AJ83/1000</f>
        <v>0</v>
      </c>
      <c r="BB83" s="36">
        <f>'BR02'!$F15*AK83/1000</f>
        <v>0</v>
      </c>
      <c r="BC83" s="36">
        <f>'BR02'!$F15*AL83/1000</f>
        <v>0</v>
      </c>
    </row>
    <row r="84" spans="23:55" ht="14.25" customHeight="1">
      <c r="W84" s="23">
        <v>11</v>
      </c>
      <c r="X84" s="34">
        <f>IF($A16=0,0,VLOOKUP($A16,[0]!Matrix,X$72))</f>
        <v>0</v>
      </c>
      <c r="Y84" s="34">
        <f>IF($A16=0,0,VLOOKUP($A16,[0]!Matrix,Y$72))</f>
        <v>0</v>
      </c>
      <c r="Z84" s="34">
        <f>IF($A16=0,0,VLOOKUP($A16,[0]!Matrix,Z$72))</f>
        <v>0</v>
      </c>
      <c r="AA84" s="34">
        <f>IF($A16=0,0,VLOOKUP($A16,[0]!Matrix,AA$72))</f>
        <v>0</v>
      </c>
      <c r="AB84" s="34">
        <f>IF($A16=0,0,VLOOKUP($A16,[0]!Matrix,AB$72))</f>
        <v>17.5</v>
      </c>
      <c r="AC84" s="34">
        <f>IF($A16=0,0,VLOOKUP($A16,[0]!Matrix,AC$72))</f>
        <v>18.78</v>
      </c>
      <c r="AD84" s="34">
        <f>IF($A16=0,0,VLOOKUP($A16,[0]!Matrix,AD$72))</f>
        <v>0.1</v>
      </c>
      <c r="AE84" s="34">
        <f>IF($A16=0,0,VLOOKUP($A16,[0]!Matrix,AE$72))</f>
        <v>0.15</v>
      </c>
      <c r="AF84" s="34">
        <f>IF($A16=0,0,VLOOKUP($A16,[0]!Matrix,AF$72))</f>
        <v>0.15</v>
      </c>
      <c r="AG84" s="34">
        <f>IF($A16=0,0,VLOOKUP($A16,[0]!Matrix,AG$72))</f>
        <v>0</v>
      </c>
      <c r="AH84" s="34">
        <f>IF($A16=0,0,VLOOKUP($A16,[0]!Matrix,AH$72))</f>
        <v>0</v>
      </c>
      <c r="AI84" s="34">
        <f>IF($A16=0,0,VLOOKUP($A16,[0]!Matrix,AI$72))</f>
        <v>0</v>
      </c>
      <c r="AJ84" s="34">
        <f>IF($A16=0,0,VLOOKUP($A16,[0]!Matrix,AJ$72))</f>
        <v>0</v>
      </c>
      <c r="AK84" s="34">
        <f>IF($A16=0,0,VLOOKUP($A16,[0]!Matrix,AK$72))</f>
        <v>0</v>
      </c>
      <c r="AL84" s="34">
        <f>IF($A16=0,0,VLOOKUP($A16,[0]!Matrix,AL$72))</f>
        <v>0</v>
      </c>
      <c r="AM84" s="24"/>
      <c r="AN84" s="36"/>
      <c r="AO84" s="36">
        <f>'BR02'!$F16*X84/1000</f>
        <v>0</v>
      </c>
      <c r="AP84" s="36">
        <f>'BR02'!$F16*Y84/1000</f>
        <v>0</v>
      </c>
      <c r="AQ84" s="36">
        <f>'BR02'!$F16*Z84/1000</f>
        <v>0</v>
      </c>
      <c r="AR84" s="36">
        <f>'BR02'!$F16*AA84/1000</f>
        <v>0</v>
      </c>
      <c r="AS84" s="36">
        <f>'BR02'!$F16*AB84/1000</f>
        <v>0.28000000000000003</v>
      </c>
      <c r="AT84" s="36">
        <f>'BR02'!$F16*AC84/1000</f>
        <v>0.30048000000000002</v>
      </c>
      <c r="AU84" s="36">
        <f>'BR02'!$F16*AD84/1000</f>
        <v>1.6000000000000001E-3</v>
      </c>
      <c r="AV84" s="36">
        <f>'BR02'!$F16*AE84/1000</f>
        <v>2.3999999999999998E-3</v>
      </c>
      <c r="AW84" s="36">
        <f>'BR02'!$F16*AF84/1000</f>
        <v>2.3999999999999998E-3</v>
      </c>
      <c r="AX84" s="36">
        <f>'BR02'!$F16*AG84/1000</f>
        <v>0</v>
      </c>
      <c r="AY84" s="36">
        <f>'BR02'!$F16*AH84/1000</f>
        <v>0</v>
      </c>
      <c r="AZ84" s="36">
        <f>'BR02'!$F16*AI84/1000</f>
        <v>0</v>
      </c>
      <c r="BA84" s="36">
        <f>'BR02'!$F16*AJ84/1000</f>
        <v>0</v>
      </c>
      <c r="BB84" s="36">
        <f>'BR02'!$F16*AK84/1000</f>
        <v>0</v>
      </c>
      <c r="BC84" s="36">
        <f>'BR02'!$F16*AL84/1000</f>
        <v>0</v>
      </c>
    </row>
    <row r="85" spans="23:55" ht="14.25" customHeight="1">
      <c r="W85" s="23">
        <v>12</v>
      </c>
      <c r="X85" s="34">
        <f>IF($A17=0,0,VLOOKUP($A17,[0]!Matrix,X$72))</f>
        <v>0</v>
      </c>
      <c r="Y85" s="34">
        <f>IF($A17=0,0,VLOOKUP($A17,[0]!Matrix,Y$72))</f>
        <v>0</v>
      </c>
      <c r="Z85" s="34">
        <f>IF($A17=0,0,VLOOKUP($A17,[0]!Matrix,Z$72))</f>
        <v>0</v>
      </c>
      <c r="AA85" s="34">
        <f>IF($A17=0,0,VLOOKUP($A17,[0]!Matrix,AA$72))</f>
        <v>0</v>
      </c>
      <c r="AB85" s="34">
        <f>IF($A17=0,0,VLOOKUP($A17,[0]!Matrix,AB$72))</f>
        <v>38.299999999999997</v>
      </c>
      <c r="AC85" s="34">
        <f>IF($A17=0,0,VLOOKUP($A17,[0]!Matrix,AC$72))</f>
        <v>0.01</v>
      </c>
      <c r="AD85" s="34">
        <f>IF($A17=0,0,VLOOKUP($A17,[0]!Matrix,AD$72))</f>
        <v>7.0000000000000007E-2</v>
      </c>
      <c r="AE85" s="34">
        <f>IF($A17=0,0,VLOOKUP($A17,[0]!Matrix,AE$72))</f>
        <v>0.02</v>
      </c>
      <c r="AF85" s="34">
        <f>IF($A17=0,0,VLOOKUP($A17,[0]!Matrix,AF$72))</f>
        <v>7.0000000000000007E-2</v>
      </c>
      <c r="AG85" s="34">
        <f>IF($A17=0,0,VLOOKUP($A17,[0]!Matrix,AG$72))</f>
        <v>0</v>
      </c>
      <c r="AH85" s="34">
        <f>IF($A17=0,0,VLOOKUP($A17,[0]!Matrix,AH$72))</f>
        <v>0</v>
      </c>
      <c r="AI85" s="34">
        <f>IF($A17=0,0,VLOOKUP($A17,[0]!Matrix,AI$72))</f>
        <v>0</v>
      </c>
      <c r="AJ85" s="34">
        <f>IF($A17=0,0,VLOOKUP($A17,[0]!Matrix,AJ$72))</f>
        <v>0</v>
      </c>
      <c r="AK85" s="34">
        <f>IF($A17=0,0,VLOOKUP($A17,[0]!Matrix,AK$72))</f>
        <v>0</v>
      </c>
      <c r="AL85" s="34">
        <f>IF($A17=0,0,VLOOKUP($A17,[0]!Matrix,AL$72))</f>
        <v>0</v>
      </c>
      <c r="AM85" s="24"/>
      <c r="AN85" s="36"/>
      <c r="AO85" s="36">
        <f>'BR02'!$F17*X85/1000</f>
        <v>0</v>
      </c>
      <c r="AP85" s="36">
        <f>'BR02'!$F17*Y85/1000</f>
        <v>0</v>
      </c>
      <c r="AQ85" s="36">
        <f>'BR02'!$F17*Z85/1000</f>
        <v>0</v>
      </c>
      <c r="AR85" s="36">
        <f>'BR02'!$F17*AA85/1000</f>
        <v>0</v>
      </c>
      <c r="AS85" s="36">
        <f>'BR02'!$F17*AB85/1000</f>
        <v>0.44045000000000001</v>
      </c>
      <c r="AT85" s="36">
        <f>'BR02'!$F17*AC85/1000</f>
        <v>1.15E-4</v>
      </c>
      <c r="AU85" s="36">
        <f>'BR02'!$F17*AD85/1000</f>
        <v>8.0500000000000005E-4</v>
      </c>
      <c r="AV85" s="36">
        <f>'BR02'!$F17*AE85/1000</f>
        <v>2.3000000000000001E-4</v>
      </c>
      <c r="AW85" s="36">
        <f>'BR02'!$F17*AF85/1000</f>
        <v>8.0500000000000005E-4</v>
      </c>
      <c r="AX85" s="36">
        <f>'BR02'!$F17*AG85/1000</f>
        <v>0</v>
      </c>
      <c r="AY85" s="36">
        <f>'BR02'!$F17*AH85/1000</f>
        <v>0</v>
      </c>
      <c r="AZ85" s="36">
        <f>'BR02'!$F17*AI85/1000</f>
        <v>0</v>
      </c>
      <c r="BA85" s="36">
        <f>'BR02'!$F17*AJ85/1000</f>
        <v>0</v>
      </c>
      <c r="BB85" s="36">
        <f>'BR02'!$F17*AK85/1000</f>
        <v>0</v>
      </c>
      <c r="BC85" s="36">
        <f>'BR02'!$F17*AL85/1000</f>
        <v>0</v>
      </c>
    </row>
    <row r="86" spans="23:55" ht="14.25" customHeight="1">
      <c r="W86" s="23">
        <v>13</v>
      </c>
      <c r="X86" s="34">
        <f>IF($A18=0,0,VLOOKUP($A18,[0]!Matrix,X$72))</f>
        <v>3346</v>
      </c>
      <c r="Y86" s="34">
        <f>IF($A18=0,0,VLOOKUP($A18,[0]!Matrix,Y$72))</f>
        <v>95.4</v>
      </c>
      <c r="Z86" s="34">
        <f>IF($A18=0,0,VLOOKUP($A18,[0]!Matrix,Z$72))</f>
        <v>0</v>
      </c>
      <c r="AA86" s="34">
        <f>IF($A18=0,0,VLOOKUP($A18,[0]!Matrix,AA$72))</f>
        <v>0</v>
      </c>
      <c r="AB86" s="34">
        <f>IF($A18=0,0,VLOOKUP($A18,[0]!Matrix,AB$72))</f>
        <v>0</v>
      </c>
      <c r="AC86" s="34">
        <f>IF($A18=0,0,VLOOKUP($A18,[0]!Matrix,AC$72))</f>
        <v>0</v>
      </c>
      <c r="AD86" s="34">
        <f>IF($A18=0,0,VLOOKUP($A18,[0]!Matrix,AD$72))</f>
        <v>0</v>
      </c>
      <c r="AE86" s="34">
        <f>IF($A18=0,0,VLOOKUP($A18,[0]!Matrix,AE$72))</f>
        <v>19.5</v>
      </c>
      <c r="AF86" s="34">
        <f>IF($A18=0,0,VLOOKUP($A18,[0]!Matrix,AF$72))</f>
        <v>0</v>
      </c>
      <c r="AG86" s="34">
        <f>IF($A18=0,0,VLOOKUP($A18,[0]!Matrix,AG$72))</f>
        <v>79.8</v>
      </c>
      <c r="AH86" s="34">
        <f>IF($A18=0,0,VLOOKUP($A18,[0]!Matrix,AH$72))</f>
        <v>0</v>
      </c>
      <c r="AI86" s="34">
        <f>IF($A18=0,0,VLOOKUP($A18,[0]!Matrix,AI$72))</f>
        <v>0</v>
      </c>
      <c r="AJ86" s="34">
        <f>IF($A18=0,0,VLOOKUP($A18,[0]!Matrix,AJ$72))</f>
        <v>0</v>
      </c>
      <c r="AK86" s="34">
        <f>IF($A18=0,0,VLOOKUP($A18,[0]!Matrix,AK$72))</f>
        <v>0</v>
      </c>
      <c r="AL86" s="34">
        <f>IF($A18=0,0,VLOOKUP($A18,[0]!Matrix,AL$72))</f>
        <v>0</v>
      </c>
      <c r="AM86" s="24"/>
      <c r="AN86" s="36"/>
      <c r="AO86" s="36">
        <f>'BR02'!$F18*X86/1000</f>
        <v>10.874499999999999</v>
      </c>
      <c r="AP86" s="36">
        <f>'BR02'!$F18*Y86/1000</f>
        <v>0.31004999999999999</v>
      </c>
      <c r="AQ86" s="36">
        <f>'BR02'!$F18*Z86/1000</f>
        <v>0</v>
      </c>
      <c r="AR86" s="36">
        <f>'BR02'!$F18*AA86/1000</f>
        <v>0</v>
      </c>
      <c r="AS86" s="36">
        <f>'BR02'!$F18*AB86/1000</f>
        <v>0</v>
      </c>
      <c r="AT86" s="36">
        <f>'BR02'!$F18*AC86/1000</f>
        <v>0</v>
      </c>
      <c r="AU86" s="36">
        <f>'BR02'!$F18*AD86/1000</f>
        <v>0</v>
      </c>
      <c r="AV86" s="36">
        <f>'BR02'!$F18*AE86/1000</f>
        <v>6.3375000000000001E-2</v>
      </c>
      <c r="AW86" s="36">
        <f>'BR02'!$F18*AF86/1000</f>
        <v>0</v>
      </c>
      <c r="AX86" s="36">
        <f>'BR02'!$F18*AG86/1000</f>
        <v>0.25934999999999997</v>
      </c>
      <c r="AY86" s="36">
        <f>'BR02'!$F18*AH86/1000</f>
        <v>0</v>
      </c>
      <c r="AZ86" s="36">
        <f>'BR02'!$F18*AI86/1000</f>
        <v>0</v>
      </c>
      <c r="BA86" s="36">
        <f>'BR02'!$F18*AJ86/1000</f>
        <v>0</v>
      </c>
      <c r="BB86" s="36">
        <f>'BR02'!$F18*AK86/1000</f>
        <v>0</v>
      </c>
      <c r="BC86" s="36">
        <f>'BR02'!$F18*AL86/1000</f>
        <v>0</v>
      </c>
    </row>
    <row r="87" spans="23:55" ht="14.25" customHeight="1">
      <c r="W87" s="23">
        <v>14</v>
      </c>
      <c r="X87" s="34">
        <f>IF($A19=0,0,VLOOKUP($A19,[0]!Matrix,X$72))</f>
        <v>4637</v>
      </c>
      <c r="Y87" s="34">
        <f>IF($A19=0,0,VLOOKUP($A19,[0]!Matrix,Y$72))</f>
        <v>58.4</v>
      </c>
      <c r="Z87" s="34">
        <f>IF($A19=0,0,VLOOKUP($A19,[0]!Matrix,Z$72))</f>
        <v>0</v>
      </c>
      <c r="AA87" s="34">
        <f>IF($A19=0,0,VLOOKUP($A19,[0]!Matrix,AA$72))</f>
        <v>0</v>
      </c>
      <c r="AB87" s="34">
        <f>IF($A19=0,0,VLOOKUP($A19,[0]!Matrix,AB$72))</f>
        <v>0</v>
      </c>
      <c r="AC87" s="34">
        <f>IF($A19=0,0,VLOOKUP($A19,[0]!Matrix,AC$72))</f>
        <v>0</v>
      </c>
      <c r="AD87" s="34">
        <f>IF($A19=0,0,VLOOKUP($A19,[0]!Matrix,AD$72))</f>
        <v>0</v>
      </c>
      <c r="AE87" s="34">
        <f>IF($A19=0,0,VLOOKUP($A19,[0]!Matrix,AE$72))</f>
        <v>0</v>
      </c>
      <c r="AF87" s="34">
        <f>IF($A19=0,0,VLOOKUP($A19,[0]!Matrix,AF$72))</f>
        <v>0</v>
      </c>
      <c r="AG87" s="34">
        <f>IF($A19=0,0,VLOOKUP($A19,[0]!Matrix,AG$72))</f>
        <v>0</v>
      </c>
      <c r="AH87" s="34">
        <f>IF($A19=0,0,VLOOKUP($A19,[0]!Matrix,AH$72))</f>
        <v>99</v>
      </c>
      <c r="AI87" s="34">
        <f>IF($A19=0,0,VLOOKUP($A19,[0]!Matrix,AI$72))</f>
        <v>99</v>
      </c>
      <c r="AJ87" s="34">
        <f>IF($A19=0,0,VLOOKUP($A19,[0]!Matrix,AJ$72))</f>
        <v>0</v>
      </c>
      <c r="AK87" s="34">
        <f>IF($A19=0,0,VLOOKUP($A19,[0]!Matrix,AK$72))</f>
        <v>0</v>
      </c>
      <c r="AL87" s="34">
        <f>IF($A19=0,0,VLOOKUP($A19,[0]!Matrix,AL$72))</f>
        <v>0</v>
      </c>
      <c r="AM87" s="24"/>
      <c r="AN87" s="36"/>
      <c r="AO87" s="36">
        <f>'BR02'!$F19*X87/1000</f>
        <v>11.592499999999999</v>
      </c>
      <c r="AP87" s="36">
        <f>'BR02'!$F19*Y87/1000</f>
        <v>0.14599999999999999</v>
      </c>
      <c r="AQ87" s="36">
        <f>'BR02'!$F19*Z87/1000</f>
        <v>0</v>
      </c>
      <c r="AR87" s="36">
        <f>'BR02'!$F19*AA87/1000</f>
        <v>0</v>
      </c>
      <c r="AS87" s="36">
        <f>'BR02'!$F19*AB87/1000</f>
        <v>0</v>
      </c>
      <c r="AT87" s="36">
        <f>'BR02'!$F19*AC87/1000</f>
        <v>0</v>
      </c>
      <c r="AU87" s="36">
        <f>'BR02'!$F19*AD87/1000</f>
        <v>0</v>
      </c>
      <c r="AV87" s="36">
        <f>'BR02'!$F19*AE87/1000</f>
        <v>0</v>
      </c>
      <c r="AW87" s="36">
        <f>'BR02'!$F19*AF87/1000</f>
        <v>0</v>
      </c>
      <c r="AX87" s="36">
        <f>'BR02'!$F19*AG87/1000</f>
        <v>0</v>
      </c>
      <c r="AY87" s="36">
        <f>'BR02'!$F19*AH87/1000</f>
        <v>0.2475</v>
      </c>
      <c r="AZ87" s="36">
        <f>'BR02'!$F19*AI87/1000</f>
        <v>0.2475</v>
      </c>
      <c r="BA87" s="36">
        <f>'BR02'!$F19*AJ87/1000</f>
        <v>0</v>
      </c>
      <c r="BB87" s="36">
        <f>'BR02'!$F19*AK87/1000</f>
        <v>0</v>
      </c>
      <c r="BC87" s="36">
        <f>'BR02'!$F19*AL87/1000</f>
        <v>0</v>
      </c>
    </row>
    <row r="88" spans="23:55" ht="14.25" customHeight="1">
      <c r="W88" s="23">
        <v>15</v>
      </c>
      <c r="X88" s="34">
        <f>IF($A20=0,0,VLOOKUP($A20,[0]!Matrix,X$72))</f>
        <v>3011</v>
      </c>
      <c r="Y88" s="34">
        <f>IF($A20=0,0,VLOOKUP($A20,[0]!Matrix,Y$72))</f>
        <v>73.099999999999994</v>
      </c>
      <c r="Z88" s="34">
        <f>IF($A20=0,0,VLOOKUP($A20,[0]!Matrix,Z$72))</f>
        <v>0</v>
      </c>
      <c r="AA88" s="34">
        <f>IF($A20=0,0,VLOOKUP($A20,[0]!Matrix,AA$72))</f>
        <v>0</v>
      </c>
      <c r="AB88" s="34">
        <f>IF($A20=0,0,VLOOKUP($A20,[0]!Matrix,AB$72))</f>
        <v>0</v>
      </c>
      <c r="AC88" s="34">
        <f>IF($A20=0,0,VLOOKUP($A20,[0]!Matrix,AC$72))</f>
        <v>0</v>
      </c>
      <c r="AD88" s="34">
        <f>IF($A20=0,0,VLOOKUP($A20,[0]!Matrix,AD$72))</f>
        <v>0</v>
      </c>
      <c r="AE88" s="34">
        <f>IF($A20=0,0,VLOOKUP($A20,[0]!Matrix,AE$72))</f>
        <v>0</v>
      </c>
      <c r="AF88" s="34">
        <f>IF($A20=0,0,VLOOKUP($A20,[0]!Matrix,AF$72))</f>
        <v>0</v>
      </c>
      <c r="AG88" s="34">
        <f>IF($A20=0,0,VLOOKUP($A20,[0]!Matrix,AG$72))</f>
        <v>0</v>
      </c>
      <c r="AH88" s="34">
        <f>IF($A20=0,0,VLOOKUP($A20,[0]!Matrix,AH$72))</f>
        <v>0</v>
      </c>
      <c r="AI88" s="34">
        <f>IF($A20=0,0,VLOOKUP($A20,[0]!Matrix,AI$72))</f>
        <v>0</v>
      </c>
      <c r="AJ88" s="34">
        <f>IF($A20=0,0,VLOOKUP($A20,[0]!Matrix,AJ$72))</f>
        <v>99</v>
      </c>
      <c r="AK88" s="34">
        <f>IF($A20=0,0,VLOOKUP($A20,[0]!Matrix,AK$72))</f>
        <v>0</v>
      </c>
      <c r="AL88" s="34">
        <f>IF($A20=0,0,VLOOKUP($A20,[0]!Matrix,AL$72))</f>
        <v>0</v>
      </c>
      <c r="AM88" s="24"/>
      <c r="AN88" s="36"/>
      <c r="AO88" s="36">
        <f>'BR02'!$F20*X88/1000</f>
        <v>3.7637499999999999</v>
      </c>
      <c r="AP88" s="36">
        <f>'BR02'!$F20*Y88/1000</f>
        <v>9.1374999999999998E-2</v>
      </c>
      <c r="AQ88" s="36">
        <f>'BR02'!$F20*Z88/1000</f>
        <v>0</v>
      </c>
      <c r="AR88" s="36">
        <f>'BR02'!$F20*AA88/1000</f>
        <v>0</v>
      </c>
      <c r="AS88" s="36">
        <f>'BR02'!$F20*AB88/1000</f>
        <v>0</v>
      </c>
      <c r="AT88" s="36">
        <f>'BR02'!$F20*AC88/1000</f>
        <v>0</v>
      </c>
      <c r="AU88" s="36">
        <f>'BR02'!$F20*AD88/1000</f>
        <v>0</v>
      </c>
      <c r="AV88" s="36">
        <f>'BR02'!$F20*AE88/1000</f>
        <v>0</v>
      </c>
      <c r="AW88" s="36">
        <f>'BR02'!$F20*AF88/1000</f>
        <v>0</v>
      </c>
      <c r="AX88" s="36">
        <f>'BR02'!$F20*AG88/1000</f>
        <v>0</v>
      </c>
      <c r="AY88" s="36">
        <f>'BR02'!$F20*AH88/1000</f>
        <v>0</v>
      </c>
      <c r="AZ88" s="36">
        <f>'BR02'!$F20*AI88/1000</f>
        <v>0</v>
      </c>
      <c r="BA88" s="36">
        <f>'BR02'!$F20*AJ88/1000</f>
        <v>0.12375</v>
      </c>
      <c r="BB88" s="36">
        <f>'BR02'!$F20*AK88/1000</f>
        <v>0</v>
      </c>
      <c r="BC88" s="36">
        <f>'BR02'!$F20*AL88/1000</f>
        <v>0</v>
      </c>
    </row>
    <row r="89" spans="23:55" ht="14.25" customHeight="1">
      <c r="W89" s="23">
        <v>16</v>
      </c>
      <c r="X89" s="34">
        <f>IF($A21=0,0,VLOOKUP($A21,[0]!Matrix,X$72))</f>
        <v>5186</v>
      </c>
      <c r="Y89" s="34">
        <f>IF($A21=0,0,VLOOKUP($A21,[0]!Matrix,Y$72))</f>
        <v>85.3</v>
      </c>
      <c r="Z89" s="34">
        <f>IF($A21=0,0,VLOOKUP($A21,[0]!Matrix,Z$72))</f>
        <v>0</v>
      </c>
      <c r="AA89" s="34">
        <f>IF($A21=0,0,VLOOKUP($A21,[0]!Matrix,AA$72))</f>
        <v>0</v>
      </c>
      <c r="AB89" s="34">
        <f>IF($A21=0,0,VLOOKUP($A21,[0]!Matrix,AB$72))</f>
        <v>0</v>
      </c>
      <c r="AC89" s="34">
        <f>IF($A21=0,0,VLOOKUP($A21,[0]!Matrix,AC$72))</f>
        <v>0</v>
      </c>
      <c r="AD89" s="34">
        <f>IF($A21=0,0,VLOOKUP($A21,[0]!Matrix,AD$72))</f>
        <v>0</v>
      </c>
      <c r="AE89" s="34">
        <f>IF($A21=0,0,VLOOKUP($A21,[0]!Matrix,AE$72))</f>
        <v>0</v>
      </c>
      <c r="AF89" s="34">
        <f>IF($A21=0,0,VLOOKUP($A21,[0]!Matrix,AF$72))</f>
        <v>0</v>
      </c>
      <c r="AG89" s="34">
        <f>IF($A21=0,0,VLOOKUP($A21,[0]!Matrix,AG$72))</f>
        <v>0</v>
      </c>
      <c r="AH89" s="34">
        <f>IF($A21=0,0,VLOOKUP($A21,[0]!Matrix,AH$72))</f>
        <v>0</v>
      </c>
      <c r="AI89" s="34">
        <f>IF($A21=0,0,VLOOKUP($A21,[0]!Matrix,AI$72))</f>
        <v>0</v>
      </c>
      <c r="AJ89" s="34">
        <f>IF($A21=0,0,VLOOKUP($A21,[0]!Matrix,AJ$72))</f>
        <v>0</v>
      </c>
      <c r="AK89" s="34">
        <f>IF($A21=0,0,VLOOKUP($A21,[0]!Matrix,AK$72))</f>
        <v>98.5</v>
      </c>
      <c r="AL89" s="34">
        <f>IF($A21=0,0,VLOOKUP($A21,[0]!Matrix,AL$72))</f>
        <v>0</v>
      </c>
      <c r="AM89" s="24"/>
      <c r="AN89" s="36"/>
      <c r="AO89" s="36">
        <f>'BR02'!$F21*X89/1000</f>
        <v>1.2965</v>
      </c>
      <c r="AP89" s="36">
        <f>'BR02'!$F21*Y89/1000</f>
        <v>2.1325E-2</v>
      </c>
      <c r="AQ89" s="36">
        <f>'BR02'!$F21*Z89/1000</f>
        <v>0</v>
      </c>
      <c r="AR89" s="36">
        <f>'BR02'!$F21*AA89/1000</f>
        <v>0</v>
      </c>
      <c r="AS89" s="36">
        <f>'BR02'!$F21*AB89/1000</f>
        <v>0</v>
      </c>
      <c r="AT89" s="36">
        <f>'BR02'!$F21*AC89/1000</f>
        <v>0</v>
      </c>
      <c r="AU89" s="36">
        <f>'BR02'!$F21*AD89/1000</f>
        <v>0</v>
      </c>
      <c r="AV89" s="36">
        <f>'BR02'!$F21*AE89/1000</f>
        <v>0</v>
      </c>
      <c r="AW89" s="36">
        <f>'BR02'!$F21*AF89/1000</f>
        <v>0</v>
      </c>
      <c r="AX89" s="36">
        <f>'BR02'!$F21*AG89/1000</f>
        <v>0</v>
      </c>
      <c r="AY89" s="36">
        <f>'BR02'!$F21*AH89/1000</f>
        <v>0</v>
      </c>
      <c r="AZ89" s="36">
        <f>'BR02'!$F21*AI89/1000</f>
        <v>0</v>
      </c>
      <c r="BA89" s="36">
        <f>'BR02'!$F21*AJ89/1000</f>
        <v>0</v>
      </c>
      <c r="BB89" s="36">
        <f>'BR02'!$F21*AK89/1000</f>
        <v>2.4625000000000001E-2</v>
      </c>
      <c r="BC89" s="36">
        <f>'BR02'!$F21*AL89/1000</f>
        <v>0</v>
      </c>
    </row>
    <row r="90" spans="23:55" ht="14.25" customHeight="1">
      <c r="W90" s="23">
        <v>17</v>
      </c>
      <c r="X90" s="34">
        <f>IF($A22=0,0,VLOOKUP($A22,[0]!Matrix,X$72))</f>
        <v>0</v>
      </c>
      <c r="Y90" s="34">
        <f>IF($A22=0,0,VLOOKUP($A22,[0]!Matrix,Y$72))</f>
        <v>0</v>
      </c>
      <c r="Z90" s="34">
        <f>IF($A22=0,0,VLOOKUP($A22,[0]!Matrix,Z$72))</f>
        <v>0</v>
      </c>
      <c r="AA90" s="34">
        <f>IF($A22=0,0,VLOOKUP($A22,[0]!Matrix,AA$72))</f>
        <v>0</v>
      </c>
      <c r="AB90" s="34">
        <f>IF($A22=0,0,VLOOKUP($A22,[0]!Matrix,AB$72))</f>
        <v>0</v>
      </c>
      <c r="AC90" s="34">
        <f>IF($A22=0,0,VLOOKUP($A22,[0]!Matrix,AC$72))</f>
        <v>0</v>
      </c>
      <c r="AD90" s="34">
        <f>IF($A22=0,0,VLOOKUP($A22,[0]!Matrix,AD$72))</f>
        <v>0</v>
      </c>
      <c r="AE90" s="34">
        <f>IF($A22=0,0,VLOOKUP($A22,[0]!Matrix,AE$72))</f>
        <v>0</v>
      </c>
      <c r="AF90" s="34">
        <f>IF($A22=0,0,VLOOKUP($A22,[0]!Matrix,AF$72))</f>
        <v>0</v>
      </c>
      <c r="AG90" s="34">
        <f>IF($A22=0,0,VLOOKUP($A22,[0]!Matrix,AG$72))</f>
        <v>0</v>
      </c>
      <c r="AH90" s="34">
        <f>IF($A22=0,0,VLOOKUP($A22,[0]!Matrix,AH$72))</f>
        <v>0</v>
      </c>
      <c r="AI90" s="34">
        <f>IF($A22=0,0,VLOOKUP($A22,[0]!Matrix,AI$72))</f>
        <v>0</v>
      </c>
      <c r="AJ90" s="34">
        <f>IF($A22=0,0,VLOOKUP($A22,[0]!Matrix,AJ$72))</f>
        <v>0</v>
      </c>
      <c r="AK90" s="34">
        <f>IF($A22=0,0,VLOOKUP($A22,[0]!Matrix,AK$72))</f>
        <v>0</v>
      </c>
      <c r="AL90" s="34">
        <f>IF($A22=0,0,VLOOKUP($A22,[0]!Matrix,AL$72))</f>
        <v>0</v>
      </c>
      <c r="AM90" s="24"/>
      <c r="AN90" s="36"/>
      <c r="AO90" s="36">
        <f>'BR02'!$F22*X90/1000</f>
        <v>0</v>
      </c>
      <c r="AP90" s="36">
        <f>'BR02'!$F22*Y90/1000</f>
        <v>0</v>
      </c>
      <c r="AQ90" s="36">
        <f>'BR02'!$F22*Z90/1000</f>
        <v>0</v>
      </c>
      <c r="AR90" s="36">
        <f>'BR02'!$F22*AA90/1000</f>
        <v>0</v>
      </c>
      <c r="AS90" s="36">
        <f>'BR02'!$F22*AB90/1000</f>
        <v>0</v>
      </c>
      <c r="AT90" s="36">
        <f>'BR02'!$F22*AC90/1000</f>
        <v>0</v>
      </c>
      <c r="AU90" s="36">
        <f>'BR02'!$F22*AD90/1000</f>
        <v>0</v>
      </c>
      <c r="AV90" s="36">
        <f>'BR02'!$F22*AE90/1000</f>
        <v>0</v>
      </c>
      <c r="AW90" s="36">
        <f>'BR02'!$F22*AF90/1000</f>
        <v>0</v>
      </c>
      <c r="AX90" s="36">
        <f>'BR02'!$F22*AG90/1000</f>
        <v>0</v>
      </c>
      <c r="AY90" s="36">
        <f>'BR02'!$F22*AH90/1000</f>
        <v>0</v>
      </c>
      <c r="AZ90" s="36">
        <f>'BR02'!$F22*AI90/1000</f>
        <v>0</v>
      </c>
      <c r="BA90" s="36">
        <f>'BR02'!$F22*AJ90/1000</f>
        <v>0</v>
      </c>
      <c r="BB90" s="36">
        <f>'BR02'!$F22*AK90/1000</f>
        <v>0</v>
      </c>
      <c r="BC90" s="36">
        <f>'BR02'!$F22*AL90/1000</f>
        <v>0</v>
      </c>
    </row>
    <row r="91" spans="23:55" ht="14.25" customHeight="1">
      <c r="W91" s="23">
        <v>18</v>
      </c>
      <c r="X91" s="34">
        <f>IF($A23=0,0,VLOOKUP($A23,[0]!Matrix,X$72))</f>
        <v>0</v>
      </c>
      <c r="Y91" s="34">
        <f>IF($A23=0,0,VLOOKUP($A23,[0]!Matrix,Y$72))</f>
        <v>0</v>
      </c>
      <c r="Z91" s="34">
        <f>IF($A23=0,0,VLOOKUP($A23,[0]!Matrix,Z$72))</f>
        <v>0</v>
      </c>
      <c r="AA91" s="34">
        <f>IF($A23=0,0,VLOOKUP($A23,[0]!Matrix,AA$72))</f>
        <v>0</v>
      </c>
      <c r="AB91" s="34">
        <f>IF($A23=0,0,VLOOKUP($A23,[0]!Matrix,AB$72))</f>
        <v>0</v>
      </c>
      <c r="AC91" s="34">
        <f>IF($A23=0,0,VLOOKUP($A23,[0]!Matrix,AC$72))</f>
        <v>0</v>
      </c>
      <c r="AD91" s="34">
        <f>IF($A23=0,0,VLOOKUP($A23,[0]!Matrix,AD$72))</f>
        <v>0</v>
      </c>
      <c r="AE91" s="34">
        <f>IF($A23=0,0,VLOOKUP($A23,[0]!Matrix,AE$72))</f>
        <v>0</v>
      </c>
      <c r="AF91" s="34">
        <f>IF($A23=0,0,VLOOKUP($A23,[0]!Matrix,AF$72))</f>
        <v>0</v>
      </c>
      <c r="AG91" s="34">
        <f>IF($A23=0,0,VLOOKUP($A23,[0]!Matrix,AG$72))</f>
        <v>0</v>
      </c>
      <c r="AH91" s="34">
        <f>IF($A23=0,0,VLOOKUP($A23,[0]!Matrix,AH$72))</f>
        <v>0</v>
      </c>
      <c r="AI91" s="34">
        <f>IF($A23=0,0,VLOOKUP($A23,[0]!Matrix,AI$72))</f>
        <v>0</v>
      </c>
      <c r="AJ91" s="34">
        <f>IF($A23=0,0,VLOOKUP($A23,[0]!Matrix,AJ$72))</f>
        <v>0</v>
      </c>
      <c r="AK91" s="34">
        <f>IF($A23=0,0,VLOOKUP($A23,[0]!Matrix,AK$72))</f>
        <v>0</v>
      </c>
      <c r="AL91" s="34">
        <f>IF($A23=0,0,VLOOKUP($A23,[0]!Matrix,AL$72))</f>
        <v>0</v>
      </c>
      <c r="AM91" s="24"/>
      <c r="AN91" s="36"/>
      <c r="AO91" s="36">
        <f>'BR02'!$F23*X91/1000</f>
        <v>0</v>
      </c>
      <c r="AP91" s="36">
        <f>'BR02'!$F23*Y91/1000</f>
        <v>0</v>
      </c>
      <c r="AQ91" s="36">
        <f>'BR02'!$F23*Z91/1000</f>
        <v>0</v>
      </c>
      <c r="AR91" s="36">
        <f>'BR02'!$F23*AA91/1000</f>
        <v>0</v>
      </c>
      <c r="AS91" s="36">
        <f>'BR02'!$F23*AB91/1000</f>
        <v>0</v>
      </c>
      <c r="AT91" s="36">
        <f>'BR02'!$F23*AC91/1000</f>
        <v>0</v>
      </c>
      <c r="AU91" s="36">
        <f>'BR02'!$F23*AD91/1000</f>
        <v>0</v>
      </c>
      <c r="AV91" s="36">
        <f>'BR02'!$F23*AE91/1000</f>
        <v>0</v>
      </c>
      <c r="AW91" s="36">
        <f>'BR02'!$F23*AF91/1000</f>
        <v>0</v>
      </c>
      <c r="AX91" s="36">
        <f>'BR02'!$F23*AG91/1000</f>
        <v>0</v>
      </c>
      <c r="AY91" s="36">
        <f>'BR02'!$F23*AH91/1000</f>
        <v>0</v>
      </c>
      <c r="AZ91" s="36">
        <f>'BR02'!$F23*AI91/1000</f>
        <v>0</v>
      </c>
      <c r="BA91" s="36">
        <f>'BR02'!$F23*AJ91/1000</f>
        <v>0</v>
      </c>
      <c r="BB91" s="36">
        <f>'BR02'!$F23*AK91/1000</f>
        <v>0</v>
      </c>
      <c r="BC91" s="36">
        <f>'BR02'!$F23*AL91/1000</f>
        <v>0</v>
      </c>
    </row>
    <row r="92" spans="23:55" ht="14.25" customHeight="1">
      <c r="W92" s="23">
        <v>19</v>
      </c>
      <c r="X92" s="34">
        <f>IF($A24=0,0,VLOOKUP($A24,[0]!Matrix,X$72))</f>
        <v>0</v>
      </c>
      <c r="Y92" s="34">
        <f>IF($A24=0,0,VLOOKUP($A24,[0]!Matrix,Y$72))</f>
        <v>0</v>
      </c>
      <c r="Z92" s="34">
        <f>IF($A24=0,0,VLOOKUP($A24,[0]!Matrix,Z$72))</f>
        <v>0</v>
      </c>
      <c r="AA92" s="34">
        <f>IF($A24=0,0,VLOOKUP($A24,[0]!Matrix,AA$72))</f>
        <v>0</v>
      </c>
      <c r="AB92" s="34">
        <f>IF($A24=0,0,VLOOKUP($A24,[0]!Matrix,AB$72))</f>
        <v>0</v>
      </c>
      <c r="AC92" s="34">
        <f>IF($A24=0,0,VLOOKUP($A24,[0]!Matrix,AC$72))</f>
        <v>0</v>
      </c>
      <c r="AD92" s="34">
        <f>IF($A24=0,0,VLOOKUP($A24,[0]!Matrix,AD$72))</f>
        <v>0</v>
      </c>
      <c r="AE92" s="34">
        <f>IF($A24=0,0,VLOOKUP($A24,[0]!Matrix,AE$72))</f>
        <v>0</v>
      </c>
      <c r="AF92" s="34">
        <f>IF($A24=0,0,VLOOKUP($A24,[0]!Matrix,AF$72))</f>
        <v>0</v>
      </c>
      <c r="AG92" s="34">
        <f>IF($A24=0,0,VLOOKUP($A24,[0]!Matrix,AG$72))</f>
        <v>0</v>
      </c>
      <c r="AH92" s="34">
        <f>IF($A24=0,0,VLOOKUP($A24,[0]!Matrix,AH$72))</f>
        <v>0</v>
      </c>
      <c r="AI92" s="34">
        <f>IF($A24=0,0,VLOOKUP($A24,[0]!Matrix,AI$72))</f>
        <v>0</v>
      </c>
      <c r="AJ92" s="34">
        <f>IF($A24=0,0,VLOOKUP($A24,[0]!Matrix,AJ$72))</f>
        <v>0</v>
      </c>
      <c r="AK92" s="34">
        <f>IF($A24=0,0,VLOOKUP($A24,[0]!Matrix,AK$72))</f>
        <v>0</v>
      </c>
      <c r="AL92" s="34">
        <f>IF($A24=0,0,VLOOKUP($A24,[0]!Matrix,AL$72))</f>
        <v>746000</v>
      </c>
      <c r="AM92" s="24"/>
      <c r="AN92" s="36"/>
      <c r="AO92" s="36">
        <f>'BR02'!$F24*X92/1000</f>
        <v>0</v>
      </c>
      <c r="AP92" s="36">
        <f>'BR02'!$F24*Y92/1000</f>
        <v>0</v>
      </c>
      <c r="AQ92" s="36">
        <f>'BR02'!$F24*Z92/1000</f>
        <v>0</v>
      </c>
      <c r="AR92" s="36">
        <f>'BR02'!$F24*AA92/1000</f>
        <v>0</v>
      </c>
      <c r="AS92" s="36">
        <f>'BR02'!$F24*AB92/1000</f>
        <v>0</v>
      </c>
      <c r="AT92" s="36">
        <f>'BR02'!$F24*AC92/1000</f>
        <v>0</v>
      </c>
      <c r="AU92" s="36">
        <f>'BR02'!$F24*AD92/1000</f>
        <v>0</v>
      </c>
      <c r="AV92" s="36">
        <f>'BR02'!$F24*AE92/1000</f>
        <v>0</v>
      </c>
      <c r="AW92" s="36">
        <f>'BR02'!$F24*AF92/1000</f>
        <v>0</v>
      </c>
      <c r="AX92" s="36">
        <f>'BR02'!$F24*AG92/1000</f>
        <v>0</v>
      </c>
      <c r="AY92" s="36">
        <f>'BR02'!$F24*AH92/1000</f>
        <v>0</v>
      </c>
      <c r="AZ92" s="36">
        <f>'BR02'!$F24*AI92/1000</f>
        <v>0</v>
      </c>
      <c r="BA92" s="36">
        <f>'BR02'!$F24*AJ92/1000</f>
        <v>0</v>
      </c>
      <c r="BB92" s="36">
        <f>'BR02'!$F24*AK92/1000</f>
        <v>0</v>
      </c>
      <c r="BC92" s="36">
        <f>'BR02'!$F24*AL92/1000</f>
        <v>186.5</v>
      </c>
    </row>
    <row r="93" spans="23:55" ht="14.25" customHeight="1">
      <c r="W93" s="23">
        <v>20</v>
      </c>
      <c r="X93" s="34">
        <f>IF($A25=0,0,VLOOKUP($A25,[0]!Matrix,X$72))</f>
        <v>0</v>
      </c>
      <c r="Y93" s="34">
        <f>IF($A25=0,0,VLOOKUP($A25,[0]!Matrix,Y$72))</f>
        <v>0</v>
      </c>
      <c r="Z93" s="34">
        <f>IF($A25=0,0,VLOOKUP($A25,[0]!Matrix,Z$72))</f>
        <v>0</v>
      </c>
      <c r="AA93" s="34">
        <f>IF($A25=0,0,VLOOKUP($A25,[0]!Matrix,AA$72))</f>
        <v>0</v>
      </c>
      <c r="AB93" s="34">
        <f>IF($A25=0,0,VLOOKUP($A25,[0]!Matrix,AB$72))</f>
        <v>0</v>
      </c>
      <c r="AC93" s="34">
        <f>IF($A25=0,0,VLOOKUP($A25,[0]!Matrix,AC$72))</f>
        <v>0</v>
      </c>
      <c r="AD93" s="34">
        <f>IF($A25=0,0,VLOOKUP($A25,[0]!Matrix,AD$72))</f>
        <v>0</v>
      </c>
      <c r="AE93" s="34">
        <f>IF($A25=0,0,VLOOKUP($A25,[0]!Matrix,AE$72))</f>
        <v>0</v>
      </c>
      <c r="AF93" s="34">
        <f>IF($A25=0,0,VLOOKUP($A25,[0]!Matrix,AF$72))</f>
        <v>0</v>
      </c>
      <c r="AG93" s="34">
        <f>IF($A25=0,0,VLOOKUP($A25,[0]!Matrix,AG$72))</f>
        <v>0</v>
      </c>
      <c r="AH93" s="34">
        <f>IF($A25=0,0,VLOOKUP($A25,[0]!Matrix,AH$72))</f>
        <v>0</v>
      </c>
      <c r="AI93" s="34">
        <f>IF($A25=0,0,VLOOKUP($A25,[0]!Matrix,AI$72))</f>
        <v>0</v>
      </c>
      <c r="AJ93" s="34">
        <f>IF($A25=0,0,VLOOKUP($A25,[0]!Matrix,AJ$72))</f>
        <v>0</v>
      </c>
      <c r="AK93" s="34">
        <f>IF($A25=0,0,VLOOKUP($A25,[0]!Matrix,AK$72))</f>
        <v>0</v>
      </c>
      <c r="AL93" s="34">
        <f>IF($A25=0,0,VLOOKUP($A25,[0]!Matrix,AL$72))</f>
        <v>0</v>
      </c>
      <c r="AM93" s="24"/>
      <c r="AN93" s="36"/>
      <c r="AO93" s="36">
        <f>'BR02'!$F25*X93/1000</f>
        <v>0</v>
      </c>
      <c r="AP93" s="36">
        <f>'BR02'!$F25*Y93/1000</f>
        <v>0</v>
      </c>
      <c r="AQ93" s="36">
        <f>'BR02'!$F25*Z93/1000</f>
        <v>0</v>
      </c>
      <c r="AR93" s="36">
        <f>'BR02'!$F25*AA93/1000</f>
        <v>0</v>
      </c>
      <c r="AS93" s="36">
        <f>'BR02'!$F25*AB93/1000</f>
        <v>0</v>
      </c>
      <c r="AT93" s="36">
        <f>'BR02'!$F25*AC93/1000</f>
        <v>0</v>
      </c>
      <c r="AU93" s="36">
        <f>'BR02'!$F25*AD93/1000</f>
        <v>0</v>
      </c>
      <c r="AV93" s="36">
        <f>'BR02'!$F25*AE93/1000</f>
        <v>0</v>
      </c>
      <c r="AW93" s="36">
        <f>'BR02'!$F25*AF93/1000</f>
        <v>0</v>
      </c>
      <c r="AX93" s="36">
        <f>'BR02'!$F25*AG93/1000</f>
        <v>0</v>
      </c>
      <c r="AY93" s="36">
        <f>'BR02'!$F25*AH93/1000</f>
        <v>0</v>
      </c>
      <c r="AZ93" s="36">
        <f>'BR02'!$F25*AI93/1000</f>
        <v>0</v>
      </c>
      <c r="BA93" s="36">
        <f>'BR02'!$F25*AJ93/1000</f>
        <v>0</v>
      </c>
      <c r="BB93" s="36">
        <f>'BR02'!$F25*AK93/1000</f>
        <v>0</v>
      </c>
      <c r="BC93" s="36">
        <f>'BR02'!$F25*AL93/1000</f>
        <v>0</v>
      </c>
    </row>
    <row r="94" spans="23:55" ht="14.25" customHeight="1">
      <c r="W94" s="23">
        <v>21</v>
      </c>
      <c r="X94" s="34">
        <f>IF($A26=0,0,VLOOKUP($A26,[0]!Matrix,X$72))</f>
        <v>0</v>
      </c>
      <c r="Y94" s="34">
        <f>IF($A26=0,0,VLOOKUP($A26,[0]!Matrix,Y$72))</f>
        <v>0</v>
      </c>
      <c r="Z94" s="34">
        <f>IF($A26=0,0,VLOOKUP($A26,[0]!Matrix,Z$72))</f>
        <v>0</v>
      </c>
      <c r="AA94" s="34">
        <f>IF($A26=0,0,VLOOKUP($A26,[0]!Matrix,AA$72))</f>
        <v>0</v>
      </c>
      <c r="AB94" s="34">
        <f>IF($A26=0,0,VLOOKUP($A26,[0]!Matrix,AB$72))</f>
        <v>0</v>
      </c>
      <c r="AC94" s="34">
        <f>IF($A26=0,0,VLOOKUP($A26,[0]!Matrix,AC$72))</f>
        <v>0</v>
      </c>
      <c r="AD94" s="34">
        <f>IF($A26=0,0,VLOOKUP($A26,[0]!Matrix,AD$72))</f>
        <v>0</v>
      </c>
      <c r="AE94" s="34">
        <f>IF($A26=0,0,VLOOKUP($A26,[0]!Matrix,AE$72))</f>
        <v>0</v>
      </c>
      <c r="AF94" s="34">
        <f>IF($A26=0,0,VLOOKUP($A26,[0]!Matrix,AF$72))</f>
        <v>0</v>
      </c>
      <c r="AG94" s="34">
        <f>IF($A26=0,0,VLOOKUP($A26,[0]!Matrix,AG$72))</f>
        <v>0</v>
      </c>
      <c r="AH94" s="34">
        <f>IF($A26=0,0,VLOOKUP($A26,[0]!Matrix,AH$72))</f>
        <v>0</v>
      </c>
      <c r="AI94" s="34">
        <f>IF($A26=0,0,VLOOKUP($A26,[0]!Matrix,AI$72))</f>
        <v>0</v>
      </c>
      <c r="AJ94" s="34">
        <f>IF($A26=0,0,VLOOKUP($A26,[0]!Matrix,AJ$72))</f>
        <v>0</v>
      </c>
      <c r="AK94" s="34">
        <f>IF($A26=0,0,VLOOKUP($A26,[0]!Matrix,AK$72))</f>
        <v>0</v>
      </c>
      <c r="AL94" s="34">
        <f>IF($A26=0,0,VLOOKUP($A26,[0]!Matrix,AL$72))</f>
        <v>0</v>
      </c>
      <c r="AM94" s="24"/>
      <c r="AN94" s="36"/>
      <c r="AO94" s="36">
        <f>'BR02'!$F26*X94/1000</f>
        <v>0</v>
      </c>
      <c r="AP94" s="36">
        <f>'BR02'!$F26*Y94/1000</f>
        <v>0</v>
      </c>
      <c r="AQ94" s="36">
        <f>'BR02'!$F26*Z94/1000</f>
        <v>0</v>
      </c>
      <c r="AR94" s="36">
        <f>'BR02'!$F26*AA94/1000</f>
        <v>0</v>
      </c>
      <c r="AS94" s="36">
        <f>'BR02'!$F26*AB94/1000</f>
        <v>0</v>
      </c>
      <c r="AT94" s="36">
        <f>'BR02'!$F26*AC94/1000</f>
        <v>0</v>
      </c>
      <c r="AU94" s="36">
        <f>'BR02'!$F26*AD94/1000</f>
        <v>0</v>
      </c>
      <c r="AV94" s="36">
        <f>'BR02'!$F26*AE94/1000</f>
        <v>0</v>
      </c>
      <c r="AW94" s="36">
        <f>'BR02'!$F26*AF94/1000</f>
        <v>0</v>
      </c>
      <c r="AX94" s="36">
        <f>'BR02'!$F26*AG94/1000</f>
        <v>0</v>
      </c>
      <c r="AY94" s="36">
        <f>'BR02'!$F26*AH94/1000</f>
        <v>0</v>
      </c>
      <c r="AZ94" s="36">
        <f>'BR02'!$F26*AI94/1000</f>
        <v>0</v>
      </c>
      <c r="BA94" s="36">
        <f>'BR02'!$F26*AJ94/1000</f>
        <v>0</v>
      </c>
      <c r="BB94" s="36">
        <f>'BR02'!$F26*AK94/1000</f>
        <v>0</v>
      </c>
      <c r="BC94" s="36">
        <f>'BR02'!$F26*AL94/1000</f>
        <v>0</v>
      </c>
    </row>
    <row r="95" spans="23:55" ht="14.25" customHeight="1">
      <c r="W95" s="23">
        <v>22</v>
      </c>
      <c r="X95" s="34">
        <f>IF($A27=0,0,VLOOKUP($A27,[0]!Matrix,X$72))</f>
        <v>0</v>
      </c>
      <c r="Y95" s="34">
        <f>IF($A27=0,0,VLOOKUP($A27,[0]!Matrix,Y$72))</f>
        <v>0</v>
      </c>
      <c r="Z95" s="34">
        <f>IF($A27=0,0,VLOOKUP($A27,[0]!Matrix,Z$72))</f>
        <v>0</v>
      </c>
      <c r="AA95" s="34">
        <f>IF($A27=0,0,VLOOKUP($A27,[0]!Matrix,AA$72))</f>
        <v>0</v>
      </c>
      <c r="AB95" s="34">
        <f>IF($A27=0,0,VLOOKUP($A27,[0]!Matrix,AB$72))</f>
        <v>0</v>
      </c>
      <c r="AC95" s="34">
        <f>IF($A27=0,0,VLOOKUP($A27,[0]!Matrix,AC$72))</f>
        <v>0</v>
      </c>
      <c r="AD95" s="34">
        <f>IF($A27=0,0,VLOOKUP($A27,[0]!Matrix,AD$72))</f>
        <v>0</v>
      </c>
      <c r="AE95" s="34">
        <f>IF($A27=0,0,VLOOKUP($A27,[0]!Matrix,AE$72))</f>
        <v>0</v>
      </c>
      <c r="AF95" s="34">
        <f>IF($A27=0,0,VLOOKUP($A27,[0]!Matrix,AF$72))</f>
        <v>0</v>
      </c>
      <c r="AG95" s="34">
        <f>IF($A27=0,0,VLOOKUP($A27,[0]!Matrix,AG$72))</f>
        <v>0</v>
      </c>
      <c r="AH95" s="34">
        <f>IF($A27=0,0,VLOOKUP($A27,[0]!Matrix,AH$72))</f>
        <v>0</v>
      </c>
      <c r="AI95" s="34">
        <f>IF($A27=0,0,VLOOKUP($A27,[0]!Matrix,AI$72))</f>
        <v>0</v>
      </c>
      <c r="AJ95" s="34">
        <f>IF($A27=0,0,VLOOKUP($A27,[0]!Matrix,AJ$72))</f>
        <v>0</v>
      </c>
      <c r="AK95" s="34">
        <f>IF($A27=0,0,VLOOKUP($A27,[0]!Matrix,AK$72))</f>
        <v>0</v>
      </c>
      <c r="AL95" s="34">
        <f>IF($A27=0,0,VLOOKUP($A27,[0]!Matrix,AL$72))</f>
        <v>0</v>
      </c>
      <c r="AM95" s="24"/>
      <c r="AN95" s="36"/>
      <c r="AO95" s="36">
        <f>'BR02'!$F27*X95/1000</f>
        <v>0</v>
      </c>
      <c r="AP95" s="36">
        <f>'BR02'!$F27*Y95/1000</f>
        <v>0</v>
      </c>
      <c r="AQ95" s="36">
        <f>'BR02'!$F27*Z95/1000</f>
        <v>0</v>
      </c>
      <c r="AR95" s="36">
        <f>'BR02'!$F27*AA95/1000</f>
        <v>0</v>
      </c>
      <c r="AS95" s="36">
        <f>'BR02'!$F27*AB95/1000</f>
        <v>0</v>
      </c>
      <c r="AT95" s="36">
        <f>'BR02'!$F27*AC95/1000</f>
        <v>0</v>
      </c>
      <c r="AU95" s="36">
        <f>'BR02'!$F27*AD95/1000</f>
        <v>0</v>
      </c>
      <c r="AV95" s="36">
        <f>'BR02'!$F27*AE95/1000</f>
        <v>0</v>
      </c>
      <c r="AW95" s="36">
        <f>'BR02'!$F27*AF95/1000</f>
        <v>0</v>
      </c>
      <c r="AX95" s="36">
        <f>'BR02'!$F27*AG95/1000</f>
        <v>0</v>
      </c>
      <c r="AY95" s="36">
        <f>'BR02'!$F27*AH95/1000</f>
        <v>0</v>
      </c>
      <c r="AZ95" s="36">
        <f>'BR02'!$F27*AI95/1000</f>
        <v>0</v>
      </c>
      <c r="BA95" s="36">
        <f>'BR02'!$F27*AJ95/1000</f>
        <v>0</v>
      </c>
      <c r="BB95" s="36">
        <f>'BR02'!$F27*AK95/1000</f>
        <v>0</v>
      </c>
      <c r="BC95" s="36">
        <f>'BR02'!$F27*AL95/1000</f>
        <v>0</v>
      </c>
    </row>
    <row r="96" spans="23:55" ht="14.25" customHeight="1">
      <c r="W96" s="23">
        <v>23</v>
      </c>
      <c r="X96" s="34">
        <f>IF($A28=0,0,VLOOKUP($A28,[0]!Matrix,X$72))</f>
        <v>0</v>
      </c>
      <c r="Y96" s="34">
        <f>IF($A28=0,0,VLOOKUP($A28,[0]!Matrix,Y$72))</f>
        <v>0</v>
      </c>
      <c r="Z96" s="34">
        <f>IF($A28=0,0,VLOOKUP($A28,[0]!Matrix,Z$72))</f>
        <v>0</v>
      </c>
      <c r="AA96" s="34">
        <f>IF($A28=0,0,VLOOKUP($A28,[0]!Matrix,AA$72))</f>
        <v>0</v>
      </c>
      <c r="AB96" s="34">
        <f>IF($A28=0,0,VLOOKUP($A28,[0]!Matrix,AB$72))</f>
        <v>0</v>
      </c>
      <c r="AC96" s="34">
        <f>IF($A28=0,0,VLOOKUP($A28,[0]!Matrix,AC$72))</f>
        <v>0</v>
      </c>
      <c r="AD96" s="34">
        <f>IF($A28=0,0,VLOOKUP($A28,[0]!Matrix,AD$72))</f>
        <v>0</v>
      </c>
      <c r="AE96" s="34">
        <f>IF($A28=0,0,VLOOKUP($A28,[0]!Matrix,AE$72))</f>
        <v>0</v>
      </c>
      <c r="AF96" s="34">
        <f>IF($A28=0,0,VLOOKUP($A28,[0]!Matrix,AF$72))</f>
        <v>0</v>
      </c>
      <c r="AG96" s="34">
        <f>IF($A28=0,0,VLOOKUP($A28,[0]!Matrix,AG$72))</f>
        <v>0</v>
      </c>
      <c r="AH96" s="34">
        <f>IF($A28=0,0,VLOOKUP($A28,[0]!Matrix,AH$72))</f>
        <v>0</v>
      </c>
      <c r="AI96" s="34">
        <f>IF($A28=0,0,VLOOKUP($A28,[0]!Matrix,AI$72))</f>
        <v>0</v>
      </c>
      <c r="AJ96" s="34">
        <f>IF($A28=0,0,VLOOKUP($A28,[0]!Matrix,AJ$72))</f>
        <v>0</v>
      </c>
      <c r="AK96" s="34">
        <f>IF($A28=0,0,VLOOKUP($A28,[0]!Matrix,AK$72))</f>
        <v>0</v>
      </c>
      <c r="AL96" s="34">
        <f>IF($A28=0,0,VLOOKUP($A28,[0]!Matrix,AL$72))</f>
        <v>0</v>
      </c>
      <c r="AM96" s="24"/>
      <c r="AN96" s="36"/>
      <c r="AO96" s="36">
        <f>'BR02'!$F28*X96/1000</f>
        <v>0</v>
      </c>
      <c r="AP96" s="36">
        <f>'BR02'!$F28*Y96/1000</f>
        <v>0</v>
      </c>
      <c r="AQ96" s="36">
        <f>'BR02'!$F28*Z96/1000</f>
        <v>0</v>
      </c>
      <c r="AR96" s="36">
        <f>'BR02'!$F28*AA96/1000</f>
        <v>0</v>
      </c>
      <c r="AS96" s="36">
        <f>'BR02'!$F28*AB96/1000</f>
        <v>0</v>
      </c>
      <c r="AT96" s="36">
        <f>'BR02'!$F28*AC96/1000</f>
        <v>0</v>
      </c>
      <c r="AU96" s="36">
        <f>'BR02'!$F28*AD96/1000</f>
        <v>0</v>
      </c>
      <c r="AV96" s="36">
        <f>'BR02'!$F28*AE96/1000</f>
        <v>0</v>
      </c>
      <c r="AW96" s="36">
        <f>'BR02'!$F28*AF96/1000</f>
        <v>0</v>
      </c>
      <c r="AX96" s="36">
        <f>'BR02'!$F28*AG96/1000</f>
        <v>0</v>
      </c>
      <c r="AY96" s="36">
        <f>'BR02'!$F28*AH96/1000</f>
        <v>0</v>
      </c>
      <c r="AZ96" s="36">
        <f>'BR02'!$F28*AI96/1000</f>
        <v>0</v>
      </c>
      <c r="BA96" s="36">
        <f>'BR02'!$F28*AJ96/1000</f>
        <v>0</v>
      </c>
      <c r="BB96" s="36">
        <f>'BR02'!$F28*AK96/1000</f>
        <v>0</v>
      </c>
      <c r="BC96" s="36">
        <f>'BR02'!$F28*AL96/1000</f>
        <v>0</v>
      </c>
    </row>
    <row r="97" spans="23:55" ht="14.25" customHeight="1">
      <c r="W97" s="23">
        <v>24</v>
      </c>
      <c r="X97" s="34">
        <f>IF($A29=0,0,VLOOKUP($A29,[0]!Matrix,X$72))</f>
        <v>0</v>
      </c>
      <c r="Y97" s="34">
        <f>IF($A29=0,0,VLOOKUP($A29,[0]!Matrix,Y$72))</f>
        <v>0</v>
      </c>
      <c r="Z97" s="34">
        <f>IF($A29=0,0,VLOOKUP($A29,[0]!Matrix,Z$72))</f>
        <v>0</v>
      </c>
      <c r="AA97" s="34">
        <f>IF($A29=0,0,VLOOKUP($A29,[0]!Matrix,AA$72))</f>
        <v>0</v>
      </c>
      <c r="AB97" s="34">
        <f>IF($A29=0,0,VLOOKUP($A29,[0]!Matrix,AB$72))</f>
        <v>0</v>
      </c>
      <c r="AC97" s="34">
        <f>IF($A29=0,0,VLOOKUP($A29,[0]!Matrix,AC$72))</f>
        <v>0</v>
      </c>
      <c r="AD97" s="34">
        <f>IF($A29=0,0,VLOOKUP($A29,[0]!Matrix,AD$72))</f>
        <v>0</v>
      </c>
      <c r="AE97" s="34">
        <f>IF($A29=0,0,VLOOKUP($A29,[0]!Matrix,AE$72))</f>
        <v>0</v>
      </c>
      <c r="AF97" s="34">
        <f>IF($A29=0,0,VLOOKUP($A29,[0]!Matrix,AF$72))</f>
        <v>0</v>
      </c>
      <c r="AG97" s="34">
        <f>IF($A29=0,0,VLOOKUP($A29,[0]!Matrix,AG$72))</f>
        <v>0</v>
      </c>
      <c r="AH97" s="34">
        <f>IF($A29=0,0,VLOOKUP($A29,[0]!Matrix,AH$72))</f>
        <v>0</v>
      </c>
      <c r="AI97" s="34">
        <f>IF($A29=0,0,VLOOKUP($A29,[0]!Matrix,AI$72))</f>
        <v>0</v>
      </c>
      <c r="AJ97" s="34">
        <f>IF($A29=0,0,VLOOKUP($A29,[0]!Matrix,AJ$72))</f>
        <v>0</v>
      </c>
      <c r="AK97" s="34">
        <f>IF($A29=0,0,VLOOKUP($A29,[0]!Matrix,AK$72))</f>
        <v>0</v>
      </c>
      <c r="AL97" s="34">
        <f>IF($A29=0,0,VLOOKUP($A29,[0]!Matrix,AL$72))</f>
        <v>0</v>
      </c>
      <c r="AM97" s="24"/>
      <c r="AN97" s="36"/>
      <c r="AO97" s="36">
        <f>'BR02'!$F29*X97/1000</f>
        <v>0</v>
      </c>
      <c r="AP97" s="36">
        <f>'BR02'!$F29*Y97/1000</f>
        <v>0</v>
      </c>
      <c r="AQ97" s="36">
        <f>'BR02'!$F29*Z97/1000</f>
        <v>0</v>
      </c>
      <c r="AR97" s="36">
        <f>'BR02'!$F29*AA97/1000</f>
        <v>0</v>
      </c>
      <c r="AS97" s="36">
        <f>'BR02'!$F29*AB97/1000</f>
        <v>0</v>
      </c>
      <c r="AT97" s="36">
        <f>'BR02'!$F29*AC97/1000</f>
        <v>0</v>
      </c>
      <c r="AU97" s="36">
        <f>'BR02'!$F29*AD97/1000</f>
        <v>0</v>
      </c>
      <c r="AV97" s="36">
        <f>'BR02'!$F29*AE97/1000</f>
        <v>0</v>
      </c>
      <c r="AW97" s="36">
        <f>'BR02'!$F29*AF97/1000</f>
        <v>0</v>
      </c>
      <c r="AX97" s="36">
        <f>'BR02'!$F29*AG97/1000</f>
        <v>0</v>
      </c>
      <c r="AY97" s="36">
        <f>'BR02'!$F29*AH97/1000</f>
        <v>0</v>
      </c>
      <c r="AZ97" s="36">
        <f>'BR02'!$F29*AI97/1000</f>
        <v>0</v>
      </c>
      <c r="BA97" s="36">
        <f>'BR02'!$F29*AJ97/1000</f>
        <v>0</v>
      </c>
      <c r="BB97" s="36">
        <f>'BR02'!$F29*AK97/1000</f>
        <v>0</v>
      </c>
      <c r="BC97" s="36">
        <f>'BR02'!$F29*AL97/1000</f>
        <v>0</v>
      </c>
    </row>
    <row r="98" spans="23:55" ht="14.25" customHeight="1">
      <c r="W98" s="23">
        <v>25</v>
      </c>
      <c r="X98" s="34">
        <f>IF($A30=0,0,VLOOKUP($A30,[0]!Matrix,X$72))</f>
        <v>0</v>
      </c>
      <c r="Y98" s="34">
        <f>IF($A30=0,0,VLOOKUP($A30,[0]!Matrix,Y$72))</f>
        <v>0</v>
      </c>
      <c r="Z98" s="34">
        <f>IF($A30=0,0,VLOOKUP($A30,[0]!Matrix,Z$72))</f>
        <v>0</v>
      </c>
      <c r="AA98" s="34">
        <f>IF($A30=0,0,VLOOKUP($A30,[0]!Matrix,AA$72))</f>
        <v>0</v>
      </c>
      <c r="AB98" s="34">
        <f>IF($A30=0,0,VLOOKUP($A30,[0]!Matrix,AB$72))</f>
        <v>0</v>
      </c>
      <c r="AC98" s="34">
        <f>IF($A30=0,0,VLOOKUP($A30,[0]!Matrix,AC$72))</f>
        <v>0</v>
      </c>
      <c r="AD98" s="34">
        <f>IF($A30=0,0,VLOOKUP($A30,[0]!Matrix,AD$72))</f>
        <v>0</v>
      </c>
      <c r="AE98" s="34">
        <f>IF($A30=0,0,VLOOKUP($A30,[0]!Matrix,AE$72))</f>
        <v>0</v>
      </c>
      <c r="AF98" s="34">
        <f>IF($A30=0,0,VLOOKUP($A30,[0]!Matrix,AF$72))</f>
        <v>0</v>
      </c>
      <c r="AG98" s="34">
        <f>IF($A30=0,0,VLOOKUP($A30,[0]!Matrix,AG$72))</f>
        <v>0</v>
      </c>
      <c r="AH98" s="34">
        <f>IF($A30=0,0,VLOOKUP($A30,[0]!Matrix,AH$72))</f>
        <v>0</v>
      </c>
      <c r="AI98" s="34">
        <f>IF($A30=0,0,VLOOKUP($A30,[0]!Matrix,AI$72))</f>
        <v>0</v>
      </c>
      <c r="AJ98" s="34">
        <f>IF($A30=0,0,VLOOKUP($A30,[0]!Matrix,AJ$72))</f>
        <v>0</v>
      </c>
      <c r="AK98" s="34">
        <f>IF($A30=0,0,VLOOKUP($A30,[0]!Matrix,AK$72))</f>
        <v>0</v>
      </c>
      <c r="AL98" s="34">
        <f>IF($A30=0,0,VLOOKUP($A30,[0]!Matrix,AL$72))</f>
        <v>0</v>
      </c>
      <c r="AM98" s="24"/>
      <c r="AN98" s="36"/>
      <c r="AO98" s="36">
        <f>'BR02'!$F30*X98/1000</f>
        <v>0</v>
      </c>
      <c r="AP98" s="36">
        <f>'BR02'!$F30*Y98/1000</f>
        <v>0</v>
      </c>
      <c r="AQ98" s="36">
        <f>'BR02'!$F30*Z98/1000</f>
        <v>0</v>
      </c>
      <c r="AR98" s="36">
        <f>'BR02'!$F30*AA98/1000</f>
        <v>0</v>
      </c>
      <c r="AS98" s="36">
        <f>'BR02'!$F30*AB98/1000</f>
        <v>0</v>
      </c>
      <c r="AT98" s="36">
        <f>'BR02'!$F30*AC98/1000</f>
        <v>0</v>
      </c>
      <c r="AU98" s="36">
        <f>'BR02'!$F30*AD98/1000</f>
        <v>0</v>
      </c>
      <c r="AV98" s="36">
        <f>'BR02'!$F30*AE98/1000</f>
        <v>0</v>
      </c>
      <c r="AW98" s="36">
        <f>'BR02'!$F30*AF98/1000</f>
        <v>0</v>
      </c>
      <c r="AX98" s="36">
        <f>'BR02'!$F30*AG98/1000</f>
        <v>0</v>
      </c>
      <c r="AY98" s="36">
        <f>'BR02'!$F30*AH98/1000</f>
        <v>0</v>
      </c>
      <c r="AZ98" s="36">
        <f>'BR02'!$F30*AI98/1000</f>
        <v>0</v>
      </c>
      <c r="BA98" s="36">
        <f>'BR02'!$F30*AJ98/1000</f>
        <v>0</v>
      </c>
      <c r="BB98" s="36">
        <f>'BR02'!$F30*AK98/1000</f>
        <v>0</v>
      </c>
      <c r="BC98" s="36">
        <f>'BR02'!$F30*AL98/1000</f>
        <v>0</v>
      </c>
    </row>
    <row r="99" spans="23:55" ht="14.25" customHeight="1">
      <c r="W99" s="23">
        <v>26</v>
      </c>
      <c r="X99" s="34">
        <f>IF($A31=0,0,VLOOKUP($A31,[0]!Matrix,X$72))</f>
        <v>0</v>
      </c>
      <c r="Y99" s="34">
        <f>IF($A31=0,0,VLOOKUP($A31,[0]!Matrix,Y$72))</f>
        <v>0</v>
      </c>
      <c r="Z99" s="34">
        <f>IF($A31=0,0,VLOOKUP($A31,[0]!Matrix,Z$72))</f>
        <v>0</v>
      </c>
      <c r="AA99" s="34">
        <f>IF($A31=0,0,VLOOKUP($A31,[0]!Matrix,AA$72))</f>
        <v>0</v>
      </c>
      <c r="AB99" s="34">
        <f>IF($A31=0,0,VLOOKUP($A31,[0]!Matrix,AB$72))</f>
        <v>0</v>
      </c>
      <c r="AC99" s="34">
        <f>IF($A31=0,0,VLOOKUP($A31,[0]!Matrix,AC$72))</f>
        <v>0</v>
      </c>
      <c r="AD99" s="34">
        <f>IF($A31=0,0,VLOOKUP($A31,[0]!Matrix,AD$72))</f>
        <v>0</v>
      </c>
      <c r="AE99" s="34">
        <f>IF($A31=0,0,VLOOKUP($A31,[0]!Matrix,AE$72))</f>
        <v>0</v>
      </c>
      <c r="AF99" s="34">
        <f>IF($A31=0,0,VLOOKUP($A31,[0]!Matrix,AF$72))</f>
        <v>0</v>
      </c>
      <c r="AG99" s="34">
        <f>IF($A31=0,0,VLOOKUP($A31,[0]!Matrix,AG$72))</f>
        <v>0</v>
      </c>
      <c r="AH99" s="34">
        <f>IF($A31=0,0,VLOOKUP($A31,[0]!Matrix,AH$72))</f>
        <v>0</v>
      </c>
      <c r="AI99" s="34">
        <f>IF($A31=0,0,VLOOKUP($A31,[0]!Matrix,AI$72))</f>
        <v>0</v>
      </c>
      <c r="AJ99" s="34">
        <f>IF($A31=0,0,VLOOKUP($A31,[0]!Matrix,AJ$72))</f>
        <v>0</v>
      </c>
      <c r="AK99" s="34">
        <f>IF($A31=0,0,VLOOKUP($A31,[0]!Matrix,AK$72))</f>
        <v>0</v>
      </c>
      <c r="AL99" s="34">
        <f>IF($A31=0,0,VLOOKUP($A31,[0]!Matrix,AL$72))</f>
        <v>0</v>
      </c>
      <c r="AM99" s="24"/>
      <c r="AN99" s="36"/>
      <c r="AO99" s="36">
        <f>'BR02'!$F31*X99/1000</f>
        <v>0</v>
      </c>
      <c r="AP99" s="36">
        <f>'BR02'!$F31*Y99/1000</f>
        <v>0</v>
      </c>
      <c r="AQ99" s="36">
        <f>'BR02'!$F31*Z99/1000</f>
        <v>0</v>
      </c>
      <c r="AR99" s="36">
        <f>'BR02'!$F31*AA99/1000</f>
        <v>0</v>
      </c>
      <c r="AS99" s="36">
        <f>'BR02'!$F31*AB99/1000</f>
        <v>0</v>
      </c>
      <c r="AT99" s="36">
        <f>'BR02'!$F31*AC99/1000</f>
        <v>0</v>
      </c>
      <c r="AU99" s="36">
        <f>'BR02'!$F31*AD99/1000</f>
        <v>0</v>
      </c>
      <c r="AV99" s="36">
        <f>'BR02'!$F31*AE99/1000</f>
        <v>0</v>
      </c>
      <c r="AW99" s="36">
        <f>'BR02'!$F31*AF99/1000</f>
        <v>0</v>
      </c>
      <c r="AX99" s="36">
        <f>'BR02'!$F31*AG99/1000</f>
        <v>0</v>
      </c>
      <c r="AY99" s="36">
        <f>'BR02'!$F31*AH99/1000</f>
        <v>0</v>
      </c>
      <c r="AZ99" s="36">
        <f>'BR02'!$F31*AI99/1000</f>
        <v>0</v>
      </c>
      <c r="BA99" s="36">
        <f>'BR02'!$F31*AJ99/1000</f>
        <v>0</v>
      </c>
      <c r="BB99" s="36">
        <f>'BR02'!$F31*AK99/1000</f>
        <v>0</v>
      </c>
      <c r="BC99" s="36">
        <f>'BR02'!$F31*AL99/1000</f>
        <v>0</v>
      </c>
    </row>
    <row r="100" spans="23:55" ht="14.25" customHeight="1">
      <c r="W100" s="23">
        <v>27</v>
      </c>
      <c r="X100" s="34">
        <f>IF($A32=0,0,VLOOKUP($A32,[0]!Matrix,X$72))</f>
        <v>0</v>
      </c>
      <c r="Y100" s="34">
        <f>IF($A32=0,0,VLOOKUP($A32,[0]!Matrix,Y$72))</f>
        <v>0</v>
      </c>
      <c r="Z100" s="34">
        <f>IF($A32=0,0,VLOOKUP($A32,[0]!Matrix,Z$72))</f>
        <v>0</v>
      </c>
      <c r="AA100" s="34">
        <f>IF($A32=0,0,VLOOKUP($A32,[0]!Matrix,AA$72))</f>
        <v>0</v>
      </c>
      <c r="AB100" s="34">
        <f>IF($A32=0,0,VLOOKUP($A32,[0]!Matrix,AB$72))</f>
        <v>0</v>
      </c>
      <c r="AC100" s="34">
        <f>IF($A32=0,0,VLOOKUP($A32,[0]!Matrix,AC$72))</f>
        <v>0</v>
      </c>
      <c r="AD100" s="34">
        <f>IF($A32=0,0,VLOOKUP($A32,[0]!Matrix,AD$72))</f>
        <v>0</v>
      </c>
      <c r="AE100" s="34">
        <f>IF($A32=0,0,VLOOKUP($A32,[0]!Matrix,AE$72))</f>
        <v>0</v>
      </c>
      <c r="AF100" s="34">
        <f>IF($A32=0,0,VLOOKUP($A32,[0]!Matrix,AF$72))</f>
        <v>0</v>
      </c>
      <c r="AG100" s="34">
        <f>IF($A32=0,0,VLOOKUP($A32,[0]!Matrix,AG$72))</f>
        <v>0</v>
      </c>
      <c r="AH100" s="34">
        <f>IF($A32=0,0,VLOOKUP($A32,[0]!Matrix,AH$72))</f>
        <v>0</v>
      </c>
      <c r="AI100" s="34">
        <f>IF($A32=0,0,VLOOKUP($A32,[0]!Matrix,AI$72))</f>
        <v>0</v>
      </c>
      <c r="AJ100" s="34">
        <f>IF($A32=0,0,VLOOKUP($A32,[0]!Matrix,AJ$72))</f>
        <v>0</v>
      </c>
      <c r="AK100" s="34">
        <f>IF($A32=0,0,VLOOKUP($A32,[0]!Matrix,AK$72))</f>
        <v>0</v>
      </c>
      <c r="AL100" s="34">
        <f>IF($A32=0,0,VLOOKUP($A32,[0]!Matrix,AL$72))</f>
        <v>0</v>
      </c>
      <c r="AM100" s="24"/>
      <c r="AN100" s="36"/>
      <c r="AO100" s="36">
        <f>'BR02'!$F32*X100/1000</f>
        <v>0</v>
      </c>
      <c r="AP100" s="36">
        <f>'BR02'!$F32*Y100/1000</f>
        <v>0</v>
      </c>
      <c r="AQ100" s="36">
        <f>'BR02'!$F32*Z100/1000</f>
        <v>0</v>
      </c>
      <c r="AR100" s="36">
        <f>'BR02'!$F32*AA100/1000</f>
        <v>0</v>
      </c>
      <c r="AS100" s="36">
        <f>'BR02'!$F32*AB100/1000</f>
        <v>0</v>
      </c>
      <c r="AT100" s="36">
        <f>'BR02'!$F32*AC100/1000</f>
        <v>0</v>
      </c>
      <c r="AU100" s="36">
        <f>'BR02'!$F32*AD100/1000</f>
        <v>0</v>
      </c>
      <c r="AV100" s="36">
        <f>'BR02'!$F32*AE100/1000</f>
        <v>0</v>
      </c>
      <c r="AW100" s="36">
        <f>'BR02'!$F32*AF100/1000</f>
        <v>0</v>
      </c>
      <c r="AX100" s="36">
        <f>'BR02'!$F32*AG100/1000</f>
        <v>0</v>
      </c>
      <c r="AY100" s="36">
        <f>'BR02'!$F32*AH100/1000</f>
        <v>0</v>
      </c>
      <c r="AZ100" s="36">
        <f>'BR02'!$F32*AI100/1000</f>
        <v>0</v>
      </c>
      <c r="BA100" s="36">
        <f>'BR02'!$F32*AJ100/1000</f>
        <v>0</v>
      </c>
      <c r="BB100" s="36">
        <f>'BR02'!$F32*AK100/1000</f>
        <v>0</v>
      </c>
      <c r="BC100" s="36">
        <f>'BR02'!$F32*AL100/1000</f>
        <v>0</v>
      </c>
    </row>
    <row r="101" spans="23:55" ht="14.25" customHeight="1">
      <c r="W101" s="23">
        <v>28</v>
      </c>
      <c r="X101" s="34">
        <f>IF($A33=0,0,VLOOKUP($A33,[0]!Matrix,X$72))</f>
        <v>0</v>
      </c>
      <c r="Y101" s="34">
        <f>IF($A33=0,0,VLOOKUP($A33,[0]!Matrix,Y$72))</f>
        <v>0</v>
      </c>
      <c r="Z101" s="34">
        <f>IF($A33=0,0,VLOOKUP($A33,[0]!Matrix,Z$72))</f>
        <v>0</v>
      </c>
      <c r="AA101" s="34">
        <f>IF($A33=0,0,VLOOKUP($A33,[0]!Matrix,AA$72))</f>
        <v>0</v>
      </c>
      <c r="AB101" s="34">
        <f>IF($A33=0,0,VLOOKUP($A33,[0]!Matrix,AB$72))</f>
        <v>0</v>
      </c>
      <c r="AC101" s="34">
        <f>IF($A33=0,0,VLOOKUP($A33,[0]!Matrix,AC$72))</f>
        <v>0</v>
      </c>
      <c r="AD101" s="34">
        <f>IF($A33=0,0,VLOOKUP($A33,[0]!Matrix,AD$72))</f>
        <v>0</v>
      </c>
      <c r="AE101" s="34">
        <f>IF($A33=0,0,VLOOKUP($A33,[0]!Matrix,AE$72))</f>
        <v>0</v>
      </c>
      <c r="AF101" s="34">
        <f>IF($A33=0,0,VLOOKUP($A33,[0]!Matrix,AF$72))</f>
        <v>0</v>
      </c>
      <c r="AG101" s="34">
        <f>IF($A33=0,0,VLOOKUP($A33,[0]!Matrix,AG$72))</f>
        <v>0</v>
      </c>
      <c r="AH101" s="34">
        <f>IF($A33=0,0,VLOOKUP($A33,[0]!Matrix,AH$72))</f>
        <v>0</v>
      </c>
      <c r="AI101" s="34">
        <f>IF($A33=0,0,VLOOKUP($A33,[0]!Matrix,AI$72))</f>
        <v>0</v>
      </c>
      <c r="AJ101" s="34">
        <f>IF($A33=0,0,VLOOKUP($A33,[0]!Matrix,AJ$72))</f>
        <v>0</v>
      </c>
      <c r="AK101" s="34">
        <f>IF($A33=0,0,VLOOKUP($A33,[0]!Matrix,AK$72))</f>
        <v>0</v>
      </c>
      <c r="AL101" s="34">
        <f>IF($A33=0,0,VLOOKUP($A33,[0]!Matrix,AL$72))</f>
        <v>0</v>
      </c>
      <c r="AM101" s="24"/>
      <c r="AN101" s="36"/>
      <c r="AO101" s="36">
        <f>'BR02'!$F33*X101/1000</f>
        <v>0</v>
      </c>
      <c r="AP101" s="36">
        <f>'BR02'!$F33*Y101/1000</f>
        <v>0</v>
      </c>
      <c r="AQ101" s="36">
        <f>'BR02'!$F33*Z101/1000</f>
        <v>0</v>
      </c>
      <c r="AR101" s="36">
        <f>'BR02'!$F33*AA101/1000</f>
        <v>0</v>
      </c>
      <c r="AS101" s="36">
        <f>'BR02'!$F33*AB101/1000</f>
        <v>0</v>
      </c>
      <c r="AT101" s="36">
        <f>'BR02'!$F33*AC101/1000</f>
        <v>0</v>
      </c>
      <c r="AU101" s="36">
        <f>'BR02'!$F33*AD101/1000</f>
        <v>0</v>
      </c>
      <c r="AV101" s="36">
        <f>'BR02'!$F33*AE101/1000</f>
        <v>0</v>
      </c>
      <c r="AW101" s="36">
        <f>'BR02'!$F33*AF101/1000</f>
        <v>0</v>
      </c>
      <c r="AX101" s="36">
        <f>'BR02'!$F33*AG101/1000</f>
        <v>0</v>
      </c>
      <c r="AY101" s="36">
        <f>'BR02'!$F33*AH101/1000</f>
        <v>0</v>
      </c>
      <c r="AZ101" s="36">
        <f>'BR02'!$F33*AI101/1000</f>
        <v>0</v>
      </c>
      <c r="BA101" s="36">
        <f>'BR02'!$F33*AJ101/1000</f>
        <v>0</v>
      </c>
      <c r="BB101" s="36">
        <f>'BR02'!$F33*AK101/1000</f>
        <v>0</v>
      </c>
      <c r="BC101" s="36">
        <f>'BR02'!$F33*AL101/1000</f>
        <v>0</v>
      </c>
    </row>
    <row r="102" spans="23:55" ht="14.25" customHeight="1">
      <c r="W102" s="23">
        <v>29</v>
      </c>
      <c r="X102" s="34">
        <f>IF($A34=0,0,VLOOKUP($A34,[0]!Matrix,X$72))</f>
        <v>0</v>
      </c>
      <c r="Y102" s="34">
        <f>IF($A34=0,0,VLOOKUP($A34,[0]!Matrix,Y$72))</f>
        <v>0</v>
      </c>
      <c r="Z102" s="34">
        <f>IF($A34=0,0,VLOOKUP($A34,[0]!Matrix,Z$72))</f>
        <v>0</v>
      </c>
      <c r="AA102" s="34">
        <f>IF($A34=0,0,VLOOKUP($A34,[0]!Matrix,AA$72))</f>
        <v>0</v>
      </c>
      <c r="AB102" s="34">
        <f>IF($A34=0,0,VLOOKUP($A34,[0]!Matrix,AB$72))</f>
        <v>0</v>
      </c>
      <c r="AC102" s="34">
        <f>IF($A34=0,0,VLOOKUP($A34,[0]!Matrix,AC$72))</f>
        <v>0</v>
      </c>
      <c r="AD102" s="34">
        <f>IF($A34=0,0,VLOOKUP($A34,[0]!Matrix,AD$72))</f>
        <v>0</v>
      </c>
      <c r="AE102" s="34">
        <f>IF($A34=0,0,VLOOKUP($A34,[0]!Matrix,AE$72))</f>
        <v>0</v>
      </c>
      <c r="AF102" s="34">
        <f>IF($A34=0,0,VLOOKUP($A34,[0]!Matrix,AF$72))</f>
        <v>0</v>
      </c>
      <c r="AG102" s="34">
        <f>IF($A34=0,0,VLOOKUP($A34,[0]!Matrix,AG$72))</f>
        <v>0</v>
      </c>
      <c r="AH102" s="34">
        <f>IF($A34=0,0,VLOOKUP($A34,[0]!Matrix,AH$72))</f>
        <v>0</v>
      </c>
      <c r="AI102" s="34">
        <f>IF($A34=0,0,VLOOKUP($A34,[0]!Matrix,AI$72))</f>
        <v>0</v>
      </c>
      <c r="AJ102" s="34">
        <f>IF($A34=0,0,VLOOKUP($A34,[0]!Matrix,AJ$72))</f>
        <v>0</v>
      </c>
      <c r="AK102" s="34">
        <f>IF($A34=0,0,VLOOKUP($A34,[0]!Matrix,AK$72))</f>
        <v>0</v>
      </c>
      <c r="AL102" s="34">
        <f>IF($A34=0,0,VLOOKUP($A34,[0]!Matrix,AL$72))</f>
        <v>0</v>
      </c>
      <c r="AM102" s="24"/>
      <c r="AN102" s="36"/>
      <c r="AO102" s="36">
        <f>'BR02'!$F34*X102/1000</f>
        <v>0</v>
      </c>
      <c r="AP102" s="36">
        <f>'BR02'!$F34*Y102/1000</f>
        <v>0</v>
      </c>
      <c r="AQ102" s="36">
        <f>'BR02'!$F34*Z102/1000</f>
        <v>0</v>
      </c>
      <c r="AR102" s="36">
        <f>'BR02'!$F34*AA102/1000</f>
        <v>0</v>
      </c>
      <c r="AS102" s="36">
        <f>'BR02'!$F34*AB102/1000</f>
        <v>0</v>
      </c>
      <c r="AT102" s="36">
        <f>'BR02'!$F34*AC102/1000</f>
        <v>0</v>
      </c>
      <c r="AU102" s="36">
        <f>'BR02'!$F34*AD102/1000</f>
        <v>0</v>
      </c>
      <c r="AV102" s="36">
        <f>'BR02'!$F34*AE102/1000</f>
        <v>0</v>
      </c>
      <c r="AW102" s="36">
        <f>'BR02'!$F34*AF102/1000</f>
        <v>0</v>
      </c>
      <c r="AX102" s="36">
        <f>'BR02'!$F34*AG102/1000</f>
        <v>0</v>
      </c>
      <c r="AY102" s="36">
        <f>'BR02'!$F34*AH102/1000</f>
        <v>0</v>
      </c>
      <c r="AZ102" s="36">
        <f>'BR02'!$F34*AI102/1000</f>
        <v>0</v>
      </c>
      <c r="BA102" s="36">
        <f>'BR02'!$F34*AJ102/1000</f>
        <v>0</v>
      </c>
      <c r="BB102" s="36">
        <f>'BR02'!$F34*AK102/1000</f>
        <v>0</v>
      </c>
      <c r="BC102" s="36">
        <f>'BR02'!$F34*AL102/1000</f>
        <v>0</v>
      </c>
    </row>
    <row r="103" spans="23:55" ht="14.25" customHeight="1">
      <c r="W103" s="23">
        <v>30</v>
      </c>
      <c r="X103" s="34">
        <f>IF($A35=0,0,VLOOKUP($A35,[0]!Matrix,X$72))</f>
        <v>0</v>
      </c>
      <c r="Y103" s="34">
        <f>IF($A35=0,0,VLOOKUP($A35,[0]!Matrix,Y$72))</f>
        <v>0</v>
      </c>
      <c r="Z103" s="34">
        <f>IF($A35=0,0,VLOOKUP($A35,[0]!Matrix,Z$72))</f>
        <v>0</v>
      </c>
      <c r="AA103" s="34">
        <f>IF($A35=0,0,VLOOKUP($A35,[0]!Matrix,AA$72))</f>
        <v>0</v>
      </c>
      <c r="AB103" s="34">
        <f>IF($A35=0,0,VLOOKUP($A35,[0]!Matrix,AB$72))</f>
        <v>0</v>
      </c>
      <c r="AC103" s="34">
        <f>IF($A35=0,0,VLOOKUP($A35,[0]!Matrix,AC$72))</f>
        <v>0</v>
      </c>
      <c r="AD103" s="34">
        <f>IF($A35=0,0,VLOOKUP($A35,[0]!Matrix,AD$72))</f>
        <v>0</v>
      </c>
      <c r="AE103" s="34">
        <f>IF($A35=0,0,VLOOKUP($A35,[0]!Matrix,AE$72))</f>
        <v>0</v>
      </c>
      <c r="AF103" s="34">
        <f>IF($A35=0,0,VLOOKUP($A35,[0]!Matrix,AF$72))</f>
        <v>0</v>
      </c>
      <c r="AG103" s="34">
        <f>IF($A35=0,0,VLOOKUP($A35,[0]!Matrix,AG$72))</f>
        <v>0</v>
      </c>
      <c r="AH103" s="34">
        <f>IF($A35=0,0,VLOOKUP($A35,[0]!Matrix,AH$72))</f>
        <v>0</v>
      </c>
      <c r="AI103" s="34">
        <f>IF($A35=0,0,VLOOKUP($A35,[0]!Matrix,AI$72))</f>
        <v>0</v>
      </c>
      <c r="AJ103" s="34">
        <f>IF($A35=0,0,VLOOKUP($A35,[0]!Matrix,AJ$72))</f>
        <v>0</v>
      </c>
      <c r="AK103" s="34">
        <f>IF($A35=0,0,VLOOKUP($A35,[0]!Matrix,AK$72))</f>
        <v>0</v>
      </c>
      <c r="AL103" s="34">
        <f>IF($A35=0,0,VLOOKUP($A35,[0]!Matrix,AL$72))</f>
        <v>0</v>
      </c>
      <c r="AM103" s="24"/>
      <c r="AN103" s="36"/>
      <c r="AO103" s="36">
        <f>'BR02'!$F35*X103/1000</f>
        <v>0</v>
      </c>
      <c r="AP103" s="36">
        <f>'BR02'!$F35*Y103/1000</f>
        <v>0</v>
      </c>
      <c r="AQ103" s="36">
        <f>'BR02'!$F35*Z103/1000</f>
        <v>0</v>
      </c>
      <c r="AR103" s="36">
        <f>'BR02'!$F35*AA103/1000</f>
        <v>0</v>
      </c>
      <c r="AS103" s="36">
        <f>'BR02'!$F35*AB103/1000</f>
        <v>0</v>
      </c>
      <c r="AT103" s="36">
        <f>'BR02'!$F35*AC103/1000</f>
        <v>0</v>
      </c>
      <c r="AU103" s="36">
        <f>'BR02'!$F35*AD103/1000</f>
        <v>0</v>
      </c>
      <c r="AV103" s="36">
        <f>'BR02'!$F35*AE103/1000</f>
        <v>0</v>
      </c>
      <c r="AW103" s="36">
        <f>'BR02'!$F35*AF103/1000</f>
        <v>0</v>
      </c>
      <c r="AX103" s="36">
        <f>'BR02'!$F35*AG103/1000</f>
        <v>0</v>
      </c>
      <c r="AY103" s="36">
        <f>'BR02'!$F35*AH103/1000</f>
        <v>0</v>
      </c>
      <c r="AZ103" s="36">
        <f>'BR02'!$F35*AI103/1000</f>
        <v>0</v>
      </c>
      <c r="BA103" s="36">
        <f>'BR02'!$F35*AJ103/1000</f>
        <v>0</v>
      </c>
      <c r="BB103" s="36">
        <f>'BR02'!$F35*AK103/1000</f>
        <v>0</v>
      </c>
      <c r="BC103" s="36">
        <f>'BR02'!$F35*AL103/1000</f>
        <v>0</v>
      </c>
    </row>
  </sheetData>
  <printOptions horizontalCentered="1" verticalCentered="1"/>
  <pageMargins left="0.7" right="0.7" top="0.75" bottom="0.75" header="0.3" footer="0.3"/>
  <pageSetup paperSize="9" scale="1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09B9F-3D99-0E48-AD9A-1506B391E0D6}">
  <sheetPr>
    <pageSetUpPr fitToPage="1"/>
  </sheetPr>
  <dimension ref="A1:FQ103"/>
  <sheetViews>
    <sheetView showGridLines="0" showRuler="0" zoomScale="121" zoomScaleNormal="121" zoomScaleSheetLayoutView="100" zoomScalePageLayoutView="110" workbookViewId="0">
      <selection activeCell="D26" sqref="D26"/>
    </sheetView>
  </sheetViews>
  <sheetFormatPr defaultColWidth="12" defaultRowHeight="14.25" customHeight="1"/>
  <cols>
    <col min="1" max="1" width="10.1640625" style="20" customWidth="1"/>
    <col min="2" max="2" width="33.6640625" style="21" customWidth="1"/>
    <col min="3" max="4" width="10.1640625" style="23" customWidth="1"/>
    <col min="5" max="6" width="8.5" style="23" customWidth="1"/>
    <col min="7" max="7" width="6.33203125" style="21" customWidth="1"/>
    <col min="8" max="8" width="24" style="20" customWidth="1"/>
    <col min="9" max="9" width="8.6640625" style="21" customWidth="1"/>
    <col min="10" max="10" width="7.83203125" style="22" customWidth="1"/>
    <col min="11" max="11" width="2.83203125" style="22" customWidth="1"/>
    <col min="12" max="12" width="7.83203125" style="21" customWidth="1"/>
    <col min="13" max="13" width="2.83203125" style="21" customWidth="1"/>
    <col min="14" max="14" width="7.83203125" style="20" customWidth="1"/>
    <col min="15" max="16" width="8.83203125" style="22" customWidth="1"/>
    <col min="17" max="19" width="11.5" style="23" customWidth="1"/>
    <col min="20" max="20" width="10.5" style="21" customWidth="1"/>
    <col min="21" max="22" width="8.83203125" style="21" customWidth="1"/>
    <col min="23" max="23" width="8.83203125" style="23" customWidth="1"/>
    <col min="24" max="24" width="7.6640625" style="21" customWidth="1"/>
    <col min="25" max="38" width="6.83203125" style="21" customWidth="1"/>
    <col min="39" max="173" width="12" style="21" customWidth="1"/>
    <col min="174" max="16384" width="12" style="24"/>
  </cols>
  <sheetData>
    <row r="1" spans="1:173" ht="14.25" customHeight="1">
      <c r="A1" s="74" t="s">
        <v>90</v>
      </c>
      <c r="B1" s="18"/>
      <c r="C1" s="18"/>
      <c r="D1" s="19"/>
      <c r="E1" s="19"/>
      <c r="F1" s="19"/>
      <c r="G1" s="20"/>
      <c r="H1" s="18" t="s">
        <v>71</v>
      </c>
      <c r="Q1" s="19"/>
      <c r="R1" s="19"/>
      <c r="S1" s="19"/>
      <c r="X1" s="23"/>
      <c r="Y1" s="23"/>
      <c r="Z1" s="23"/>
      <c r="AA1" s="23"/>
      <c r="AB1" s="23"/>
      <c r="AC1" s="23"/>
      <c r="AD1" s="23"/>
      <c r="AE1" s="23"/>
      <c r="AF1" s="23"/>
      <c r="AG1" s="23"/>
      <c r="AH1" s="23"/>
      <c r="AI1" s="23"/>
      <c r="AJ1" s="23"/>
      <c r="AK1" s="23"/>
      <c r="AL1" s="23"/>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row>
    <row r="2" spans="1:173" ht="14.25" customHeight="1">
      <c r="B2" s="60"/>
      <c r="D2" s="19"/>
      <c r="E2" s="19"/>
      <c r="F2" s="19"/>
      <c r="G2" s="20"/>
      <c r="H2" s="20" t="s">
        <v>72</v>
      </c>
      <c r="L2" s="25"/>
      <c r="M2" s="25"/>
      <c r="Q2" s="19"/>
      <c r="R2" s="19"/>
      <c r="S2" s="19"/>
      <c r="X2" s="23"/>
      <c r="Y2" s="23"/>
      <c r="Z2" s="23"/>
      <c r="AA2" s="23"/>
      <c r="AB2" s="23"/>
      <c r="AC2" s="23"/>
      <c r="AD2" s="23"/>
      <c r="AE2" s="23"/>
      <c r="AF2" s="23"/>
      <c r="AG2" s="23"/>
      <c r="AH2" s="23"/>
      <c r="AI2" s="23"/>
      <c r="AJ2" s="23"/>
      <c r="AK2" s="23"/>
      <c r="AL2" s="23"/>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row>
    <row r="3" spans="1:173" ht="14.5" customHeight="1">
      <c r="A3" s="73" t="s">
        <v>91</v>
      </c>
      <c r="B3" s="61"/>
      <c r="C3" s="20"/>
      <c r="E3" s="20"/>
      <c r="F3" s="20"/>
      <c r="G3" s="20"/>
      <c r="Q3" s="20"/>
      <c r="R3" s="20"/>
      <c r="S3" s="20"/>
      <c r="X3" s="23"/>
      <c r="Y3" s="23"/>
      <c r="Z3" s="23"/>
      <c r="AA3" s="23"/>
      <c r="AB3" s="23"/>
      <c r="AC3" s="23"/>
      <c r="AD3" s="23"/>
      <c r="AE3" s="23"/>
      <c r="AF3" s="23"/>
      <c r="AG3" s="23"/>
      <c r="AH3" s="23"/>
      <c r="AI3" s="23"/>
      <c r="AJ3" s="23"/>
      <c r="AK3" s="23"/>
      <c r="AL3" s="23"/>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24"/>
      <c r="FC3" s="24"/>
      <c r="FD3" s="24"/>
      <c r="FE3" s="24"/>
      <c r="FF3" s="24"/>
      <c r="FG3" s="24"/>
      <c r="FH3" s="24"/>
      <c r="FI3" s="24"/>
      <c r="FJ3" s="24"/>
      <c r="FK3" s="24"/>
      <c r="FL3" s="24"/>
      <c r="FM3" s="24"/>
      <c r="FN3" s="24"/>
      <c r="FO3" s="24"/>
      <c r="FP3" s="24"/>
      <c r="FQ3" s="24"/>
    </row>
    <row r="4" spans="1:173" s="30" customFormat="1" ht="14.25" customHeight="1">
      <c r="A4" s="26"/>
      <c r="B4" s="27"/>
      <c r="C4" s="28"/>
      <c r="D4" s="56"/>
      <c r="E4" s="56"/>
      <c r="F4" s="56"/>
      <c r="G4" s="18"/>
      <c r="H4" s="29"/>
      <c r="I4" s="29"/>
      <c r="J4" s="29"/>
      <c r="K4" s="29"/>
      <c r="L4" s="29"/>
      <c r="M4" s="29"/>
      <c r="N4" s="51"/>
      <c r="Q4" s="31"/>
      <c r="R4" s="31"/>
      <c r="S4" s="31"/>
      <c r="T4" s="32"/>
      <c r="U4" s="32"/>
      <c r="V4" s="32"/>
      <c r="W4" s="19"/>
      <c r="X4" s="19">
        <v>3</v>
      </c>
      <c r="Y4" s="19">
        <f>X4+1</f>
        <v>4</v>
      </c>
      <c r="Z4" s="19">
        <f>Y4+1</f>
        <v>5</v>
      </c>
      <c r="AA4" s="19">
        <f t="shared" ref="AA4:AL4" si="0">Z4+1</f>
        <v>6</v>
      </c>
      <c r="AB4" s="19">
        <f t="shared" si="0"/>
        <v>7</v>
      </c>
      <c r="AC4" s="19">
        <f t="shared" si="0"/>
        <v>8</v>
      </c>
      <c r="AD4" s="19">
        <f t="shared" si="0"/>
        <v>9</v>
      </c>
      <c r="AE4" s="19">
        <f t="shared" si="0"/>
        <v>10</v>
      </c>
      <c r="AF4" s="19">
        <f t="shared" si="0"/>
        <v>11</v>
      </c>
      <c r="AG4" s="19">
        <f t="shared" si="0"/>
        <v>12</v>
      </c>
      <c r="AH4" s="19">
        <f t="shared" si="0"/>
        <v>13</v>
      </c>
      <c r="AI4" s="19">
        <f t="shared" si="0"/>
        <v>14</v>
      </c>
      <c r="AJ4" s="19">
        <f t="shared" si="0"/>
        <v>15</v>
      </c>
      <c r="AK4" s="19">
        <f t="shared" si="0"/>
        <v>16</v>
      </c>
      <c r="AL4" s="19">
        <f t="shared" si="0"/>
        <v>17</v>
      </c>
      <c r="AO4" s="19">
        <v>3</v>
      </c>
      <c r="AP4" s="19">
        <f t="shared" ref="AP4:BC4" si="1">AO4+1</f>
        <v>4</v>
      </c>
      <c r="AQ4" s="19">
        <f t="shared" si="1"/>
        <v>5</v>
      </c>
      <c r="AR4" s="19">
        <f t="shared" si="1"/>
        <v>6</v>
      </c>
      <c r="AS4" s="19">
        <f t="shared" si="1"/>
        <v>7</v>
      </c>
      <c r="AT4" s="19">
        <f t="shared" si="1"/>
        <v>8</v>
      </c>
      <c r="AU4" s="19">
        <f t="shared" si="1"/>
        <v>9</v>
      </c>
      <c r="AV4" s="19">
        <f t="shared" si="1"/>
        <v>10</v>
      </c>
      <c r="AW4" s="19">
        <f t="shared" si="1"/>
        <v>11</v>
      </c>
      <c r="AX4" s="19">
        <f t="shared" si="1"/>
        <v>12</v>
      </c>
      <c r="AY4" s="19">
        <f t="shared" si="1"/>
        <v>13</v>
      </c>
      <c r="AZ4" s="19">
        <f t="shared" si="1"/>
        <v>14</v>
      </c>
      <c r="BA4" s="19">
        <f t="shared" si="1"/>
        <v>15</v>
      </c>
      <c r="BB4" s="19">
        <f t="shared" si="1"/>
        <v>16</v>
      </c>
      <c r="BC4" s="19">
        <f t="shared" si="1"/>
        <v>17</v>
      </c>
    </row>
    <row r="5" spans="1:173" ht="14.25" customHeight="1">
      <c r="A5" s="33" t="s">
        <v>0</v>
      </c>
      <c r="B5" s="47" t="s">
        <v>1</v>
      </c>
      <c r="C5" s="53" t="s">
        <v>69</v>
      </c>
      <c r="D5" s="52" t="s">
        <v>30</v>
      </c>
      <c r="E5" s="52" t="s">
        <v>31</v>
      </c>
      <c r="F5" s="52" t="s">
        <v>32</v>
      </c>
      <c r="G5" s="20"/>
      <c r="H5" s="26" t="s">
        <v>58</v>
      </c>
      <c r="I5" s="28" t="s">
        <v>29</v>
      </c>
      <c r="J5" s="46" t="str">
        <f>D5</f>
        <v>Starter</v>
      </c>
      <c r="K5" s="46"/>
      <c r="L5" s="46" t="str">
        <f>E5</f>
        <v>Grower</v>
      </c>
      <c r="M5" s="46"/>
      <c r="N5" s="46" t="str">
        <f>F5</f>
        <v>Finisher</v>
      </c>
      <c r="Q5" s="19"/>
      <c r="R5" s="19"/>
      <c r="S5" s="19"/>
      <c r="T5" s="23"/>
      <c r="U5" s="23"/>
      <c r="V5" s="23"/>
      <c r="W5" s="23" t="s">
        <v>51</v>
      </c>
      <c r="X5" s="38" t="s">
        <v>35</v>
      </c>
      <c r="Y5" s="38" t="s">
        <v>20</v>
      </c>
      <c r="Z5" s="38" t="s">
        <v>21</v>
      </c>
      <c r="AA5" s="38" t="s">
        <v>36</v>
      </c>
      <c r="AB5" s="38" t="s">
        <v>2</v>
      </c>
      <c r="AC5" s="38" t="s">
        <v>37</v>
      </c>
      <c r="AD5" s="38" t="s">
        <v>3</v>
      </c>
      <c r="AE5" s="38" t="s">
        <v>4</v>
      </c>
      <c r="AF5" s="38" t="s">
        <v>5</v>
      </c>
      <c r="AG5" s="38" t="s">
        <v>6</v>
      </c>
      <c r="AH5" s="38" t="s">
        <v>7</v>
      </c>
      <c r="AI5" s="38" t="s">
        <v>8</v>
      </c>
      <c r="AJ5" s="38" t="s">
        <v>9</v>
      </c>
      <c r="AK5" s="38" t="s">
        <v>10</v>
      </c>
      <c r="AL5" s="38" t="s">
        <v>28</v>
      </c>
      <c r="AM5" s="24"/>
      <c r="AN5" s="35"/>
      <c r="AO5" s="38" t="s">
        <v>35</v>
      </c>
      <c r="AP5" s="38" t="s">
        <v>20</v>
      </c>
      <c r="AQ5" s="38" t="s">
        <v>21</v>
      </c>
      <c r="AR5" s="38" t="s">
        <v>36</v>
      </c>
      <c r="AS5" s="38" t="s">
        <v>2</v>
      </c>
      <c r="AT5" s="38" t="s">
        <v>37</v>
      </c>
      <c r="AU5" s="38" t="s">
        <v>3</v>
      </c>
      <c r="AV5" s="38" t="s">
        <v>4</v>
      </c>
      <c r="AW5" s="38" t="s">
        <v>5</v>
      </c>
      <c r="AX5" s="38" t="s">
        <v>6</v>
      </c>
      <c r="AY5" s="38" t="s">
        <v>7</v>
      </c>
      <c r="AZ5" s="38" t="s">
        <v>8</v>
      </c>
      <c r="BA5" s="38" t="s">
        <v>9</v>
      </c>
      <c r="BB5" s="38" t="s">
        <v>10</v>
      </c>
      <c r="BC5" s="38" t="s">
        <v>28</v>
      </c>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row>
    <row r="6" spans="1:173" ht="14.25" customHeight="1">
      <c r="A6" s="59">
        <v>102</v>
      </c>
      <c r="B6" s="48" t="str">
        <f>IF($A6=0,"",VLOOKUP($A6,[0]!Matrix,2))</f>
        <v>Corn, ground</v>
      </c>
      <c r="C6" s="57"/>
      <c r="D6" s="65">
        <v>0</v>
      </c>
      <c r="E6" s="65">
        <v>0</v>
      </c>
      <c r="F6" s="65">
        <v>0</v>
      </c>
      <c r="G6" s="38"/>
      <c r="H6" s="20" t="s">
        <v>49</v>
      </c>
      <c r="I6" s="23" t="s">
        <v>54</v>
      </c>
      <c r="J6" s="40">
        <f>SUM(AO6:AO35)</f>
        <v>2995.4497499999998</v>
      </c>
      <c r="K6" s="40"/>
      <c r="L6" s="40">
        <f>SUM('BR03'!AO40:AO69)</f>
        <v>3049.9927499999999</v>
      </c>
      <c r="M6" s="40"/>
      <c r="N6" s="40">
        <f>SUM(AO74:AO103)</f>
        <v>3104.2714999999998</v>
      </c>
      <c r="P6" s="37"/>
      <c r="Q6" s="38"/>
      <c r="R6" s="38"/>
      <c r="S6" s="38"/>
      <c r="T6" s="36"/>
      <c r="U6" s="36"/>
      <c r="V6" s="36"/>
      <c r="W6" s="23">
        <v>1</v>
      </c>
      <c r="X6" s="34">
        <f>IF($A6=0,0,VLOOKUP($A6,[0]!Matrix,X$4))</f>
        <v>3300</v>
      </c>
      <c r="Y6" s="34">
        <f>IF($A6=0,0,VLOOKUP($A6,[0]!Matrix,Y$4))</f>
        <v>8.1</v>
      </c>
      <c r="Z6" s="34">
        <f>IF($A6=0,0,VLOOKUP($A6,[0]!Matrix,Z$4))</f>
        <v>2.2000000000000002</v>
      </c>
      <c r="AA6" s="34">
        <f>IF($A6=0,0,VLOOKUP($A6,[0]!Matrix,AA$4))</f>
        <v>3.7</v>
      </c>
      <c r="AB6" s="34">
        <f>IF($A6=0,0,VLOOKUP($A6,[0]!Matrix,AB$4))</f>
        <v>0.04</v>
      </c>
      <c r="AC6" s="34">
        <f>IF($A6=0,0,VLOOKUP($A6,[0]!Matrix,AC$4))</f>
        <v>0.06</v>
      </c>
      <c r="AD6" s="34">
        <f>IF($A6=0,0,VLOOKUP($A6,[0]!Matrix,AD$4))</f>
        <v>0.01</v>
      </c>
      <c r="AE6" s="34">
        <f>IF($A6=0,0,VLOOKUP($A6,[0]!Matrix,AE$4))</f>
        <v>0.05</v>
      </c>
      <c r="AF6" s="34">
        <f>IF($A6=0,0,VLOOKUP($A6,[0]!Matrix,AF$4))</f>
        <v>0.32</v>
      </c>
      <c r="AG6" s="34">
        <f>IF($A6=0,0,VLOOKUP($A6,[0]!Matrix,AG$4))</f>
        <v>0.21</v>
      </c>
      <c r="AH6" s="34">
        <f>IF($A6=0,0,VLOOKUP($A6,[0]!Matrix,AH$4))</f>
        <v>0.16</v>
      </c>
      <c r="AI6" s="34">
        <f>IF($A6=0,0,VLOOKUP($A6,[0]!Matrix,AI$4))</f>
        <v>0.35</v>
      </c>
      <c r="AJ6" s="34">
        <f>IF($A6=0,0,VLOOKUP($A6,[0]!Matrix,AJ$4))</f>
        <v>0.27</v>
      </c>
      <c r="AK6" s="34">
        <f>IF($A6=0,0,VLOOKUP($A6,[0]!Matrix,AK$4))</f>
        <v>0.04</v>
      </c>
      <c r="AL6" s="34">
        <f>IF($A6=0,0,VLOOKUP($A6,[0]!Matrix,AL$4))</f>
        <v>533</v>
      </c>
      <c r="AM6" s="24"/>
      <c r="AN6" s="36"/>
      <c r="AO6" s="36">
        <f t="shared" ref="AO6:AO35" si="2">$D6*X6/1000</f>
        <v>0</v>
      </c>
      <c r="AP6" s="36">
        <f t="shared" ref="AP6:AP35" si="3">$D6*Y6/1000</f>
        <v>0</v>
      </c>
      <c r="AQ6" s="36">
        <f t="shared" ref="AQ6:AQ35" si="4">$D6*Z6/1000</f>
        <v>0</v>
      </c>
      <c r="AR6" s="36">
        <f t="shared" ref="AR6:AR35" si="5">$D6*AA6/1000</f>
        <v>0</v>
      </c>
      <c r="AS6" s="36">
        <f t="shared" ref="AS6:AS35" si="6">$D6*AB6/1000</f>
        <v>0</v>
      </c>
      <c r="AT6" s="36">
        <f t="shared" ref="AT6:AT35" si="7">$D6*AC6/1000</f>
        <v>0</v>
      </c>
      <c r="AU6" s="36">
        <f t="shared" ref="AU6:AU35" si="8">$D6*AD6/1000</f>
        <v>0</v>
      </c>
      <c r="AV6" s="36">
        <f t="shared" ref="AV6:AV35" si="9">$D6*AE6/1000</f>
        <v>0</v>
      </c>
      <c r="AW6" s="36">
        <f t="shared" ref="AW6:AW35" si="10">$D6*AF6/1000</f>
        <v>0</v>
      </c>
      <c r="AX6" s="36">
        <f t="shared" ref="AX6:AX35" si="11">$D6*AG6/1000</f>
        <v>0</v>
      </c>
      <c r="AY6" s="36">
        <f t="shared" ref="AY6:AY35" si="12">$D6*AH6/1000</f>
        <v>0</v>
      </c>
      <c r="AZ6" s="36">
        <f t="shared" ref="AZ6:AZ35" si="13">$D6*AI6/1000</f>
        <v>0</v>
      </c>
      <c r="BA6" s="36">
        <f t="shared" ref="BA6:BA35" si="14">$D6*AJ6/1000</f>
        <v>0</v>
      </c>
      <c r="BB6" s="36">
        <f t="shared" ref="BB6:BB35" si="15">$D6*AK6/1000</f>
        <v>0</v>
      </c>
      <c r="BC6" s="36">
        <f t="shared" ref="BC6:BC35" si="16">$D6*AL6/1000</f>
        <v>0</v>
      </c>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row>
    <row r="7" spans="1:173" ht="14.25" customHeight="1">
      <c r="A7" s="59">
        <v>112</v>
      </c>
      <c r="B7" s="48" t="str">
        <f>IF($A7=0,"",VLOOKUP($A7,[0]!Matrix,2))</f>
        <v>Wheat soft, ground</v>
      </c>
      <c r="C7" s="57"/>
      <c r="D7" s="65">
        <f>1000-SUM(D8:D35)</f>
        <v>620</v>
      </c>
      <c r="E7" s="65">
        <f>1000-SUM(E8:E35)</f>
        <v>598</v>
      </c>
      <c r="F7" s="65">
        <f>1000-SUM(F8:F35)</f>
        <v>575</v>
      </c>
      <c r="G7" s="38"/>
      <c r="H7" s="20" t="s">
        <v>59</v>
      </c>
      <c r="I7" s="23" t="s">
        <v>19</v>
      </c>
      <c r="J7" s="36">
        <f>SUM(AP6:AP35)</f>
        <v>20.139900000000001</v>
      </c>
      <c r="K7" s="36"/>
      <c r="L7" s="36">
        <f>SUM('BR03'!AP40:AP69)</f>
        <v>19.047975000000001</v>
      </c>
      <c r="M7" s="36"/>
      <c r="N7" s="36">
        <f>SUM(AP74:AP103)</f>
        <v>18.009000000000004</v>
      </c>
      <c r="P7" s="37"/>
      <c r="Q7" s="38"/>
      <c r="R7" s="38"/>
      <c r="S7" s="38"/>
      <c r="T7" s="36"/>
      <c r="U7" s="36"/>
      <c r="V7" s="36"/>
      <c r="W7" s="23">
        <v>2</v>
      </c>
      <c r="X7" s="34">
        <f>IF($A7=0,0,VLOOKUP($A7,[0]!Matrix,X$4))</f>
        <v>3150</v>
      </c>
      <c r="Y7" s="34">
        <f>IF($A7=0,0,VLOOKUP($A7,[0]!Matrix,Y$4))</f>
        <v>10.5</v>
      </c>
      <c r="Z7" s="34">
        <f>IF($A7=0,0,VLOOKUP($A7,[0]!Matrix,Z$4))</f>
        <v>2.2000000000000002</v>
      </c>
      <c r="AA7" s="34">
        <f>IF($A7=0,0,VLOOKUP($A7,[0]!Matrix,AA$4))</f>
        <v>1.5</v>
      </c>
      <c r="AB7" s="34">
        <f>IF($A7=0,0,VLOOKUP($A7,[0]!Matrix,AB$4))</f>
        <v>7.0000000000000007E-2</v>
      </c>
      <c r="AC7" s="34">
        <f>IF($A7=0,0,VLOOKUP($A7,[0]!Matrix,AC$4))</f>
        <v>0.19</v>
      </c>
      <c r="AD7" s="34">
        <f>IF($A7=0,0,VLOOKUP($A7,[0]!Matrix,AD$4))</f>
        <v>0.01</v>
      </c>
      <c r="AE7" s="34">
        <f>IF($A7=0,0,VLOOKUP($A7,[0]!Matrix,AE$4))</f>
        <v>0.09</v>
      </c>
      <c r="AF7" s="34">
        <f>IF($A7=0,0,VLOOKUP($A7,[0]!Matrix,AF$4))</f>
        <v>0.4</v>
      </c>
      <c r="AG7" s="34">
        <f>IF($A7=0,0,VLOOKUP($A7,[0]!Matrix,AG$4))</f>
        <v>0.26</v>
      </c>
      <c r="AH7" s="34">
        <f>IF($A7=0,0,VLOOKUP($A7,[0]!Matrix,AH$4))</f>
        <v>0.15</v>
      </c>
      <c r="AI7" s="34">
        <f>IF($A7=0,0,VLOOKUP($A7,[0]!Matrix,AI$4))</f>
        <v>0.38</v>
      </c>
      <c r="AJ7" s="34">
        <f>IF($A7=0,0,VLOOKUP($A7,[0]!Matrix,AJ$4))</f>
        <v>0.27</v>
      </c>
      <c r="AK7" s="34">
        <f>IF($A7=0,0,VLOOKUP($A7,[0]!Matrix,AK$4))</f>
        <v>0.11</v>
      </c>
      <c r="AL7" s="34">
        <f>IF($A7=0,0,VLOOKUP($A7,[0]!Matrix,AL$4))</f>
        <v>919</v>
      </c>
      <c r="AM7" s="24"/>
      <c r="AN7" s="36"/>
      <c r="AO7" s="36">
        <f t="shared" si="2"/>
        <v>1953</v>
      </c>
      <c r="AP7" s="36">
        <f t="shared" si="3"/>
        <v>6.51</v>
      </c>
      <c r="AQ7" s="36">
        <f t="shared" si="4"/>
        <v>1.3640000000000001</v>
      </c>
      <c r="AR7" s="36">
        <f t="shared" si="5"/>
        <v>0.93</v>
      </c>
      <c r="AS7" s="36">
        <f t="shared" si="6"/>
        <v>4.3400000000000008E-2</v>
      </c>
      <c r="AT7" s="36">
        <f t="shared" si="7"/>
        <v>0.1178</v>
      </c>
      <c r="AU7" s="36">
        <f t="shared" si="8"/>
        <v>6.1999999999999998E-3</v>
      </c>
      <c r="AV7" s="36">
        <f t="shared" si="9"/>
        <v>5.5799999999999995E-2</v>
      </c>
      <c r="AW7" s="36">
        <f t="shared" si="10"/>
        <v>0.248</v>
      </c>
      <c r="AX7" s="36">
        <f t="shared" si="11"/>
        <v>0.16120000000000001</v>
      </c>
      <c r="AY7" s="36">
        <f t="shared" si="12"/>
        <v>9.2999999999999999E-2</v>
      </c>
      <c r="AZ7" s="36">
        <f t="shared" si="13"/>
        <v>0.2356</v>
      </c>
      <c r="BA7" s="36">
        <f t="shared" si="14"/>
        <v>0.16739999999999999</v>
      </c>
      <c r="BB7" s="36">
        <f t="shared" si="15"/>
        <v>6.8199999999999997E-2</v>
      </c>
      <c r="BC7" s="36">
        <f t="shared" si="16"/>
        <v>569.78</v>
      </c>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4"/>
      <c r="EK7" s="24"/>
      <c r="EL7" s="24"/>
      <c r="EM7" s="24"/>
      <c r="EN7" s="24"/>
      <c r="EO7" s="24"/>
      <c r="EP7" s="24"/>
      <c r="EQ7" s="24"/>
      <c r="ER7" s="24"/>
      <c r="ES7" s="24"/>
      <c r="ET7" s="24"/>
      <c r="EU7" s="24"/>
      <c r="EV7" s="24"/>
      <c r="EW7" s="24"/>
      <c r="EX7" s="24"/>
      <c r="EY7" s="24"/>
      <c r="EZ7" s="24"/>
      <c r="FA7" s="24"/>
      <c r="FB7" s="24"/>
      <c r="FC7" s="24"/>
      <c r="FD7" s="24"/>
      <c r="FE7" s="24"/>
      <c r="FF7" s="24"/>
      <c r="FG7" s="24"/>
      <c r="FH7" s="24"/>
      <c r="FI7" s="24"/>
      <c r="FJ7" s="24"/>
      <c r="FK7" s="24"/>
      <c r="FL7" s="24"/>
      <c r="FM7" s="24"/>
      <c r="FN7" s="24"/>
      <c r="FO7" s="24"/>
      <c r="FP7" s="24"/>
      <c r="FQ7" s="24"/>
    </row>
    <row r="8" spans="1:173" ht="14.25" customHeight="1">
      <c r="A8" s="59">
        <v>202</v>
      </c>
      <c r="B8" s="49" t="str">
        <f>IF($A8=0,"",VLOOKUP($A8,[0]!Matrix,2))</f>
        <v>Soybean meal, 44% CP</v>
      </c>
      <c r="C8" s="57"/>
      <c r="D8" s="65">
        <v>150</v>
      </c>
      <c r="E8" s="65">
        <v>150</v>
      </c>
      <c r="F8" s="65">
        <v>150</v>
      </c>
      <c r="G8" s="38"/>
      <c r="H8" s="20" t="s">
        <v>50</v>
      </c>
      <c r="I8" s="23" t="s">
        <v>19</v>
      </c>
      <c r="J8" s="36">
        <f>SUM(AQ6:AQ35)</f>
        <v>3.2340000000000004</v>
      </c>
      <c r="K8" s="36"/>
      <c r="L8" s="36">
        <f>SUM('BR03'!AQ40:AQ69)</f>
        <v>3.5656000000000003</v>
      </c>
      <c r="M8" s="36"/>
      <c r="N8" s="36">
        <f>SUM(AQ74:AQ103)</f>
        <v>3.8950000000000005</v>
      </c>
      <c r="P8" s="37"/>
      <c r="Q8" s="38"/>
      <c r="R8" s="38"/>
      <c r="S8" s="38"/>
      <c r="T8" s="36"/>
      <c r="U8" s="36"/>
      <c r="V8" s="36"/>
      <c r="W8" s="23">
        <v>3</v>
      </c>
      <c r="X8" s="34">
        <f>IF($A8=0,0,VLOOKUP($A8,[0]!Matrix,X$4))</f>
        <v>2430</v>
      </c>
      <c r="Y8" s="34">
        <f>IF($A8=0,0,VLOOKUP($A8,[0]!Matrix,Y$4))</f>
        <v>45.3</v>
      </c>
      <c r="Z8" s="34">
        <f>IF($A8=0,0,VLOOKUP($A8,[0]!Matrix,Z$4))</f>
        <v>6</v>
      </c>
      <c r="AA8" s="34">
        <f>IF($A8=0,0,VLOOKUP($A8,[0]!Matrix,AA$4))</f>
        <v>1.9</v>
      </c>
      <c r="AB8" s="34">
        <f>IF($A8=0,0,VLOOKUP($A8,[0]!Matrix,AB$4))</f>
        <v>0.34</v>
      </c>
      <c r="AC8" s="34">
        <f>IF($A8=0,0,VLOOKUP($A8,[0]!Matrix,AC$4))</f>
        <v>0.14000000000000001</v>
      </c>
      <c r="AD8" s="34">
        <f>IF($A8=0,0,VLOOKUP($A8,[0]!Matrix,AD$4))</f>
        <v>0.03</v>
      </c>
      <c r="AE8" s="34">
        <f>IF($A8=0,0,VLOOKUP($A8,[0]!Matrix,AE$4))</f>
        <v>0.05</v>
      </c>
      <c r="AF8" s="34">
        <f>IF($A8=0,0,VLOOKUP($A8,[0]!Matrix,AF$4))</f>
        <v>2.11</v>
      </c>
      <c r="AG8" s="34">
        <f>IF($A8=0,0,VLOOKUP($A8,[0]!Matrix,AG$4))</f>
        <v>2.5299999999999998</v>
      </c>
      <c r="AH8" s="34">
        <f>IF($A8=0,0,VLOOKUP($A8,[0]!Matrix,AH$4))</f>
        <v>0.57999999999999996</v>
      </c>
      <c r="AI8" s="34">
        <f>IF($A8=0,0,VLOOKUP($A8,[0]!Matrix,AI$4))</f>
        <v>1.1499999999999999</v>
      </c>
      <c r="AJ8" s="34">
        <f>IF($A8=0,0,VLOOKUP($A8,[0]!Matrix,AJ$4))</f>
        <v>1.58</v>
      </c>
      <c r="AK8" s="34">
        <f>IF($A8=0,0,VLOOKUP($A8,[0]!Matrix,AK$4))</f>
        <v>0.5</v>
      </c>
      <c r="AL8" s="34">
        <f>IF($A8=0,0,VLOOKUP($A8,[0]!Matrix,AL$4))</f>
        <v>2545</v>
      </c>
      <c r="AM8" s="24"/>
      <c r="AN8" s="36"/>
      <c r="AO8" s="36">
        <f t="shared" si="2"/>
        <v>364.5</v>
      </c>
      <c r="AP8" s="36">
        <f t="shared" si="3"/>
        <v>6.7949999999999999</v>
      </c>
      <c r="AQ8" s="36">
        <f t="shared" si="4"/>
        <v>0.9</v>
      </c>
      <c r="AR8" s="36">
        <f t="shared" si="5"/>
        <v>0.28499999999999998</v>
      </c>
      <c r="AS8" s="36">
        <f t="shared" si="6"/>
        <v>5.1000000000000004E-2</v>
      </c>
      <c r="AT8" s="36">
        <f t="shared" si="7"/>
        <v>2.1000000000000005E-2</v>
      </c>
      <c r="AU8" s="36">
        <f t="shared" si="8"/>
        <v>4.4999999999999997E-3</v>
      </c>
      <c r="AV8" s="36">
        <f t="shared" si="9"/>
        <v>7.4999999999999997E-3</v>
      </c>
      <c r="AW8" s="36">
        <f t="shared" si="10"/>
        <v>0.3165</v>
      </c>
      <c r="AX8" s="36">
        <f t="shared" si="11"/>
        <v>0.37949999999999995</v>
      </c>
      <c r="AY8" s="36">
        <f t="shared" si="12"/>
        <v>8.6999999999999994E-2</v>
      </c>
      <c r="AZ8" s="36">
        <f t="shared" si="13"/>
        <v>0.17249999999999999</v>
      </c>
      <c r="BA8" s="36">
        <f t="shared" si="14"/>
        <v>0.23699999999999999</v>
      </c>
      <c r="BB8" s="36">
        <f t="shared" si="15"/>
        <v>7.4999999999999997E-2</v>
      </c>
      <c r="BC8" s="36">
        <f t="shared" si="16"/>
        <v>381.75</v>
      </c>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24"/>
      <c r="DX8" s="24"/>
      <c r="DY8" s="24"/>
      <c r="DZ8" s="24"/>
      <c r="EA8" s="24"/>
      <c r="EB8" s="24"/>
      <c r="EC8" s="24"/>
      <c r="ED8" s="24"/>
      <c r="EE8" s="24"/>
      <c r="EF8" s="24"/>
      <c r="EG8" s="24"/>
      <c r="EH8" s="24"/>
      <c r="EI8" s="24"/>
      <c r="EJ8" s="24"/>
      <c r="EK8" s="24"/>
      <c r="EL8" s="24"/>
      <c r="EM8" s="24"/>
      <c r="EN8" s="24"/>
      <c r="EO8" s="24"/>
      <c r="EP8" s="24"/>
      <c r="EQ8" s="24"/>
      <c r="ER8" s="24"/>
      <c r="ES8" s="24"/>
      <c r="ET8" s="24"/>
      <c r="EU8" s="24"/>
      <c r="EV8" s="24"/>
      <c r="EW8" s="24"/>
      <c r="EX8" s="24"/>
      <c r="EY8" s="24"/>
      <c r="EZ8" s="24"/>
      <c r="FA8" s="24"/>
      <c r="FB8" s="24"/>
      <c r="FC8" s="24"/>
      <c r="FD8" s="24"/>
      <c r="FE8" s="24"/>
      <c r="FF8" s="24"/>
      <c r="FG8" s="24"/>
      <c r="FH8" s="24"/>
      <c r="FI8" s="24"/>
      <c r="FJ8" s="24"/>
      <c r="FK8" s="24"/>
      <c r="FL8" s="24"/>
      <c r="FM8" s="24"/>
      <c r="FN8" s="24"/>
      <c r="FO8" s="24"/>
      <c r="FP8" s="24"/>
      <c r="FQ8" s="24"/>
    </row>
    <row r="9" spans="1:173" ht="14.25" customHeight="1">
      <c r="A9" s="61">
        <v>212</v>
      </c>
      <c r="B9" s="48" t="str">
        <f>IF($A9=0,"",VLOOKUP($A9,[0]!Matrix,2))</f>
        <v>Rapeseed meal, 35% CP</v>
      </c>
      <c r="C9" s="62"/>
      <c r="D9" s="65">
        <v>50</v>
      </c>
      <c r="E9" s="65">
        <v>75</v>
      </c>
      <c r="F9" s="65">
        <v>100</v>
      </c>
      <c r="G9" s="38"/>
      <c r="H9" s="20" t="s">
        <v>36</v>
      </c>
      <c r="I9" s="23" t="s">
        <v>19</v>
      </c>
      <c r="J9" s="36">
        <f>SUM(AR6:AR35)</f>
        <v>4.9450000000000003</v>
      </c>
      <c r="K9" s="36"/>
      <c r="L9" s="36">
        <f>SUM('BR03'!AR40:AR69)</f>
        <v>6.258</v>
      </c>
      <c r="M9" s="36"/>
      <c r="N9" s="36">
        <f>SUM(AR74:AR103)</f>
        <v>7.5695000000000006</v>
      </c>
      <c r="P9" s="37"/>
      <c r="Q9" s="38"/>
      <c r="R9" s="38"/>
      <c r="S9" s="38"/>
      <c r="T9" s="36"/>
      <c r="U9" s="36"/>
      <c r="V9" s="36"/>
      <c r="W9" s="23">
        <v>4</v>
      </c>
      <c r="X9" s="34">
        <f>IF($A9=0,0,VLOOKUP($A9,[0]!Matrix,X$4))</f>
        <v>2000</v>
      </c>
      <c r="Y9" s="34">
        <f>IF($A9=0,0,VLOOKUP($A9,[0]!Matrix,Y$4))</f>
        <v>33.700000000000003</v>
      </c>
      <c r="Z9" s="34">
        <f>IF($A9=0,0,VLOOKUP($A9,[0]!Matrix,Z$4))</f>
        <v>12.4</v>
      </c>
      <c r="AA9" s="34">
        <f>IF($A9=0,0,VLOOKUP($A9,[0]!Matrix,AA$4))</f>
        <v>2.2999999999999998</v>
      </c>
      <c r="AB9" s="34">
        <f>IF($A9=0,0,VLOOKUP($A9,[0]!Matrix,AB$4))</f>
        <v>0.83</v>
      </c>
      <c r="AC9" s="34">
        <f>IF($A9=0,0,VLOOKUP($A9,[0]!Matrix,AC$4))</f>
        <v>0.28999999999999998</v>
      </c>
      <c r="AD9" s="34">
        <f>IF($A9=0,0,VLOOKUP($A9,[0]!Matrix,AD$4))</f>
        <v>0.04</v>
      </c>
      <c r="AE9" s="34">
        <f>IF($A9=0,0,VLOOKUP($A9,[0]!Matrix,AE$4))</f>
        <v>7.0000000000000007E-2</v>
      </c>
      <c r="AF9" s="34">
        <f>IF($A9=0,0,VLOOKUP($A9,[0]!Matrix,AF$4))</f>
        <v>1.23</v>
      </c>
      <c r="AG9" s="34">
        <f>IF($A9=0,0,VLOOKUP($A9,[0]!Matrix,AG$4))</f>
        <v>1.4</v>
      </c>
      <c r="AH9" s="34">
        <f>IF($A9=0,0,VLOOKUP($A9,[0]!Matrix,AH$4))</f>
        <v>0.6</v>
      </c>
      <c r="AI9" s="34">
        <f>IF($A9=0,0,VLOOKUP($A9,[0]!Matrix,AI$4))</f>
        <v>1.27</v>
      </c>
      <c r="AJ9" s="34">
        <f>IF($A9=0,0,VLOOKUP($A9,[0]!Matrix,AJ$4))</f>
        <v>1.22</v>
      </c>
      <c r="AK9" s="34">
        <f>IF($A9=0,0,VLOOKUP($A9,[0]!Matrix,AK$4))</f>
        <v>0.35</v>
      </c>
      <c r="AL9" s="34">
        <f>IF($A9=0,0,VLOOKUP($A9,[0]!Matrix,AL$4))</f>
        <v>6539</v>
      </c>
      <c r="AM9" s="24"/>
      <c r="AN9" s="36"/>
      <c r="AO9" s="36">
        <f t="shared" si="2"/>
        <v>100</v>
      </c>
      <c r="AP9" s="36">
        <f t="shared" si="3"/>
        <v>1.6850000000000003</v>
      </c>
      <c r="AQ9" s="36">
        <f t="shared" si="4"/>
        <v>0.62</v>
      </c>
      <c r="AR9" s="36">
        <f t="shared" si="5"/>
        <v>0.11499999999999999</v>
      </c>
      <c r="AS9" s="36">
        <f t="shared" si="6"/>
        <v>4.1500000000000002E-2</v>
      </c>
      <c r="AT9" s="36">
        <f t="shared" si="7"/>
        <v>1.4499999999999999E-2</v>
      </c>
      <c r="AU9" s="36">
        <f t="shared" si="8"/>
        <v>2E-3</v>
      </c>
      <c r="AV9" s="36">
        <f t="shared" si="9"/>
        <v>3.5000000000000005E-3</v>
      </c>
      <c r="AW9" s="36">
        <f t="shared" si="10"/>
        <v>6.1499999999999999E-2</v>
      </c>
      <c r="AX9" s="36">
        <f t="shared" si="11"/>
        <v>7.0000000000000007E-2</v>
      </c>
      <c r="AY9" s="36">
        <f t="shared" si="12"/>
        <v>0.03</v>
      </c>
      <c r="AZ9" s="36">
        <f t="shared" si="13"/>
        <v>6.3500000000000001E-2</v>
      </c>
      <c r="BA9" s="36">
        <f t="shared" si="14"/>
        <v>6.0999999999999999E-2</v>
      </c>
      <c r="BB9" s="36">
        <f t="shared" si="15"/>
        <v>1.7500000000000002E-2</v>
      </c>
      <c r="BC9" s="36">
        <f t="shared" si="16"/>
        <v>326.95</v>
      </c>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row>
    <row r="10" spans="1:173" ht="14.25" customHeight="1">
      <c r="A10" s="59">
        <v>224</v>
      </c>
      <c r="B10" s="49" t="str">
        <f>IF($A10=0,"",VLOOKUP($A10,[0]!Matrix,2))</f>
        <v>Corn DDGS, bioethanol</v>
      </c>
      <c r="C10" s="57"/>
      <c r="D10" s="65">
        <v>0</v>
      </c>
      <c r="E10" s="65">
        <v>0</v>
      </c>
      <c r="F10" s="65">
        <v>0</v>
      </c>
      <c r="G10" s="38"/>
      <c r="H10" s="20" t="s">
        <v>22</v>
      </c>
      <c r="I10" s="23" t="s">
        <v>19</v>
      </c>
      <c r="J10" s="36">
        <f>SUM(AS6:AS35)</f>
        <v>0.89749999999999996</v>
      </c>
      <c r="K10" s="36"/>
      <c r="L10" s="36">
        <f>SUM('BR03'!AS40:AS69)</f>
        <v>0.84736</v>
      </c>
      <c r="M10" s="36"/>
      <c r="N10" s="36">
        <f>SUM(AS74:AS103)</f>
        <v>0.80672499999999991</v>
      </c>
      <c r="P10" s="37"/>
      <c r="Q10" s="38"/>
      <c r="R10" s="38"/>
      <c r="S10" s="38"/>
      <c r="T10" s="36"/>
      <c r="U10" s="36"/>
      <c r="V10" s="36"/>
      <c r="W10" s="23">
        <v>5</v>
      </c>
      <c r="X10" s="34">
        <f>IF($A10=0,0,VLOOKUP($A10,[0]!Matrix,X$4))</f>
        <v>2200</v>
      </c>
      <c r="Y10" s="34">
        <f>IF($A10=0,0,VLOOKUP($A10,[0]!Matrix,Y$4))</f>
        <v>24.6</v>
      </c>
      <c r="Z10" s="34">
        <f>IF($A10=0,0,VLOOKUP($A10,[0]!Matrix,Z$4))</f>
        <v>7.3</v>
      </c>
      <c r="AA10" s="34">
        <f>IF($A10=0,0,VLOOKUP($A10,[0]!Matrix,AA$4))</f>
        <v>3.9</v>
      </c>
      <c r="AB10" s="34">
        <f>IF($A10=0,0,VLOOKUP($A10,[0]!Matrix,AB$4))</f>
        <v>0.2</v>
      </c>
      <c r="AC10" s="34">
        <f>IF($A10=0,0,VLOOKUP($A10,[0]!Matrix,AC$4))</f>
        <v>0.56999999999999995</v>
      </c>
      <c r="AD10" s="34">
        <f>IF($A10=0,0,VLOOKUP($A10,[0]!Matrix,AD$4))</f>
        <v>0.54</v>
      </c>
      <c r="AE10" s="34">
        <f>IF($A10=0,0,VLOOKUP($A10,[0]!Matrix,AE$4))</f>
        <v>0.32</v>
      </c>
      <c r="AF10" s="34">
        <f>IF($A10=0,0,VLOOKUP($A10,[0]!Matrix,AF$4))</f>
        <v>1.24</v>
      </c>
      <c r="AG10" s="34">
        <f>IF($A10=0,0,VLOOKUP($A10,[0]!Matrix,AG$4))</f>
        <v>0.51</v>
      </c>
      <c r="AH10" s="34">
        <f>IF($A10=0,0,VLOOKUP($A10,[0]!Matrix,AH$4))</f>
        <v>0.42</v>
      </c>
      <c r="AI10" s="34">
        <f>IF($A10=0,0,VLOOKUP($A10,[0]!Matrix,AI$4))</f>
        <v>0.79</v>
      </c>
      <c r="AJ10" s="34">
        <f>IF($A10=0,0,VLOOKUP($A10,[0]!Matrix,AJ$4))</f>
        <v>0.71</v>
      </c>
      <c r="AK10" s="34">
        <f>IF($A10=0,0,VLOOKUP($A10,[0]!Matrix,AK$4))</f>
        <v>0.18</v>
      </c>
      <c r="AL10" s="34">
        <f>IF($A10=0,0,VLOOKUP($A10,[0]!Matrix,AL$4))</f>
        <v>2221</v>
      </c>
      <c r="AM10" s="24"/>
      <c r="AN10" s="36"/>
      <c r="AO10" s="36">
        <f t="shared" si="2"/>
        <v>0</v>
      </c>
      <c r="AP10" s="36">
        <f t="shared" si="3"/>
        <v>0</v>
      </c>
      <c r="AQ10" s="36">
        <f t="shared" si="4"/>
        <v>0</v>
      </c>
      <c r="AR10" s="36">
        <f t="shared" si="5"/>
        <v>0</v>
      </c>
      <c r="AS10" s="36">
        <f t="shared" si="6"/>
        <v>0</v>
      </c>
      <c r="AT10" s="36">
        <f t="shared" si="7"/>
        <v>0</v>
      </c>
      <c r="AU10" s="36">
        <f t="shared" si="8"/>
        <v>0</v>
      </c>
      <c r="AV10" s="36">
        <f t="shared" si="9"/>
        <v>0</v>
      </c>
      <c r="AW10" s="36">
        <f t="shared" si="10"/>
        <v>0</v>
      </c>
      <c r="AX10" s="36">
        <f t="shared" si="11"/>
        <v>0</v>
      </c>
      <c r="AY10" s="36">
        <f t="shared" si="12"/>
        <v>0</v>
      </c>
      <c r="AZ10" s="36">
        <f t="shared" si="13"/>
        <v>0</v>
      </c>
      <c r="BA10" s="36">
        <f t="shared" si="14"/>
        <v>0</v>
      </c>
      <c r="BB10" s="36">
        <f t="shared" si="15"/>
        <v>0</v>
      </c>
      <c r="BC10" s="36">
        <f t="shared" si="16"/>
        <v>0</v>
      </c>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row>
    <row r="11" spans="1:173" ht="14.25" customHeight="1">
      <c r="A11" s="59">
        <v>312</v>
      </c>
      <c r="B11" s="49" t="str">
        <f>IF($A11=0,"",VLOOKUP($A11,[0]!Matrix,2))</f>
        <v>Fish meal, 70% CP</v>
      </c>
      <c r="C11" s="57"/>
      <c r="D11" s="65">
        <v>50</v>
      </c>
      <c r="E11" s="65">
        <v>25</v>
      </c>
      <c r="F11" s="65">
        <v>0</v>
      </c>
      <c r="G11" s="38"/>
      <c r="H11" s="20" t="s">
        <v>55</v>
      </c>
      <c r="I11" s="23" t="s">
        <v>19</v>
      </c>
      <c r="J11" s="36">
        <f>SUM(AT6:AT35)</f>
        <v>0.45372000000000001</v>
      </c>
      <c r="K11" s="36"/>
      <c r="L11" s="36">
        <f>SUM('BR03'!AT40:AT69)</f>
        <v>0.427425</v>
      </c>
      <c r="M11" s="36"/>
      <c r="N11" s="36">
        <f>SUM(AT74:AT103)</f>
        <v>0.40094250000000003</v>
      </c>
      <c r="P11" s="37"/>
      <c r="Q11" s="38"/>
      <c r="R11" s="38"/>
      <c r="S11" s="38"/>
      <c r="T11" s="36"/>
      <c r="U11" s="36"/>
      <c r="V11" s="36"/>
      <c r="W11" s="23">
        <v>6</v>
      </c>
      <c r="X11" s="34">
        <f>IF($A11=0,0,VLOOKUP($A11,[0]!Matrix,X$4))</f>
        <v>3150</v>
      </c>
      <c r="Y11" s="34">
        <f>IF($A11=0,0,VLOOKUP($A11,[0]!Matrix,Y$4))</f>
        <v>69.900000000000006</v>
      </c>
      <c r="Z11" s="34">
        <f>IF($A11=0,0,VLOOKUP($A11,[0]!Matrix,Z$4))</f>
        <v>0</v>
      </c>
      <c r="AA11" s="34">
        <f>IF($A11=0,0,VLOOKUP($A11,[0]!Matrix,AA$4))</f>
        <v>9.3000000000000007</v>
      </c>
      <c r="AB11" s="34">
        <f>IF($A11=0,0,VLOOKUP($A11,[0]!Matrix,AB$4))</f>
        <v>2.41</v>
      </c>
      <c r="AC11" s="34">
        <f>IF($A11=0,0,VLOOKUP($A11,[0]!Matrix,AC$4))</f>
        <v>1.75</v>
      </c>
      <c r="AD11" s="34">
        <f>IF($A11=0,0,VLOOKUP($A11,[0]!Matrix,AD$4))</f>
        <v>0.95</v>
      </c>
      <c r="AE11" s="34">
        <f>IF($A11=0,0,VLOOKUP($A11,[0]!Matrix,AE$4))</f>
        <v>1.51</v>
      </c>
      <c r="AF11" s="34">
        <f>IF($A11=0,0,VLOOKUP($A11,[0]!Matrix,AF$4))</f>
        <v>1.22</v>
      </c>
      <c r="AG11" s="34">
        <f>IF($A11=0,0,VLOOKUP($A11,[0]!Matrix,AG$4))</f>
        <v>4.68</v>
      </c>
      <c r="AH11" s="34">
        <f>IF($A11=0,0,VLOOKUP($A11,[0]!Matrix,AH$4))</f>
        <v>1.83</v>
      </c>
      <c r="AI11" s="34">
        <f>IF($A11=0,0,VLOOKUP($A11,[0]!Matrix,AI$4))</f>
        <v>2.29</v>
      </c>
      <c r="AJ11" s="34">
        <f>IF($A11=0,0,VLOOKUP($A11,[0]!Matrix,AJ$4))</f>
        <v>2.65</v>
      </c>
      <c r="AK11" s="34">
        <f>IF($A11=0,0,VLOOKUP($A11,[0]!Matrix,AK$4))</f>
        <v>0.41</v>
      </c>
      <c r="AL11" s="34">
        <f>IF($A11=0,0,VLOOKUP($A11,[0]!Matrix,AL$4))</f>
        <v>4690</v>
      </c>
      <c r="AM11" s="24"/>
      <c r="AN11" s="36"/>
      <c r="AO11" s="36">
        <f t="shared" si="2"/>
        <v>157.5</v>
      </c>
      <c r="AP11" s="36">
        <f t="shared" si="3"/>
        <v>3.4950000000000006</v>
      </c>
      <c r="AQ11" s="36">
        <f t="shared" si="4"/>
        <v>0</v>
      </c>
      <c r="AR11" s="36">
        <f t="shared" si="5"/>
        <v>0.46500000000000008</v>
      </c>
      <c r="AS11" s="36">
        <f t="shared" si="6"/>
        <v>0.1205</v>
      </c>
      <c r="AT11" s="36">
        <f t="shared" si="7"/>
        <v>8.7499999999999994E-2</v>
      </c>
      <c r="AU11" s="36">
        <f t="shared" si="8"/>
        <v>4.7500000000000001E-2</v>
      </c>
      <c r="AV11" s="36">
        <f t="shared" si="9"/>
        <v>7.5499999999999998E-2</v>
      </c>
      <c r="AW11" s="36">
        <f t="shared" si="10"/>
        <v>6.0999999999999999E-2</v>
      </c>
      <c r="AX11" s="36">
        <f t="shared" si="11"/>
        <v>0.23400000000000001</v>
      </c>
      <c r="AY11" s="36">
        <f t="shared" si="12"/>
        <v>9.1499999999999998E-2</v>
      </c>
      <c r="AZ11" s="36">
        <f t="shared" si="13"/>
        <v>0.1145</v>
      </c>
      <c r="BA11" s="36">
        <f t="shared" si="14"/>
        <v>0.13250000000000001</v>
      </c>
      <c r="BB11" s="36">
        <f t="shared" si="15"/>
        <v>2.0500000000000001E-2</v>
      </c>
      <c r="BC11" s="36">
        <f t="shared" si="16"/>
        <v>234.5</v>
      </c>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c r="FA11" s="24"/>
      <c r="FB11" s="24"/>
      <c r="FC11" s="24"/>
      <c r="FD11" s="24"/>
      <c r="FE11" s="24"/>
      <c r="FF11" s="24"/>
      <c r="FG11" s="24"/>
      <c r="FH11" s="24"/>
      <c r="FI11" s="24"/>
      <c r="FJ11" s="24"/>
      <c r="FK11" s="24"/>
      <c r="FL11" s="24"/>
      <c r="FM11" s="24"/>
      <c r="FN11" s="24"/>
      <c r="FO11" s="24"/>
      <c r="FP11" s="24"/>
      <c r="FQ11" s="24"/>
    </row>
    <row r="12" spans="1:173" ht="14.25" customHeight="1">
      <c r="A12" s="59">
        <v>324</v>
      </c>
      <c r="B12" s="49" t="str">
        <f>IF($A12=0,"",VLOOKUP($A12,[0]!Matrix,2))</f>
        <v>Poultry by-product meal, 60% CP</v>
      </c>
      <c r="C12" s="57"/>
      <c r="D12" s="65">
        <v>0</v>
      </c>
      <c r="E12" s="65">
        <v>0</v>
      </c>
      <c r="F12" s="65">
        <v>0</v>
      </c>
      <c r="G12" s="38"/>
      <c r="H12" s="20" t="s">
        <v>23</v>
      </c>
      <c r="I12" s="23" t="s">
        <v>19</v>
      </c>
      <c r="J12" s="36">
        <f>SUM(AU6:AU35)</f>
        <v>0.18854000000000001</v>
      </c>
      <c r="K12" s="36"/>
      <c r="L12" s="36">
        <f>SUM('BR03'!AU40:AU69)</f>
        <v>0.18368499999999999</v>
      </c>
      <c r="M12" s="36"/>
      <c r="N12" s="36">
        <f>SUM(AU74:AU103)</f>
        <v>0.17883749999999998</v>
      </c>
      <c r="O12" s="39"/>
      <c r="P12" s="37"/>
      <c r="Q12" s="38"/>
      <c r="R12" s="38"/>
      <c r="S12" s="38"/>
      <c r="T12" s="36"/>
      <c r="U12" s="36"/>
      <c r="V12" s="36"/>
      <c r="W12" s="23">
        <v>7</v>
      </c>
      <c r="X12" s="34">
        <f>IF($A12=0,0,VLOOKUP($A12,[0]!Matrix,X$4))</f>
        <v>2950</v>
      </c>
      <c r="Y12" s="34">
        <f>IF($A12=0,0,VLOOKUP($A12,[0]!Matrix,Y$4))</f>
        <v>60</v>
      </c>
      <c r="Z12" s="34">
        <f>IF($A12=0,0,VLOOKUP($A12,[0]!Matrix,Z$4))</f>
        <v>1.9</v>
      </c>
      <c r="AA12" s="34">
        <f>IF($A12=0,0,VLOOKUP($A12,[0]!Matrix,AA$4))</f>
        <v>8.5</v>
      </c>
      <c r="AB12" s="34">
        <f>IF($A12=0,0,VLOOKUP($A12,[0]!Matrix,AB$4))</f>
        <v>3.6</v>
      </c>
      <c r="AC12" s="34">
        <f>IF($A12=0,0,VLOOKUP($A12,[0]!Matrix,AC$4))</f>
        <v>2.1</v>
      </c>
      <c r="AD12" s="34">
        <f>IF($A12=0,0,VLOOKUP($A12,[0]!Matrix,AD$4))</f>
        <v>0.36</v>
      </c>
      <c r="AE12" s="34">
        <f>IF($A12=0,0,VLOOKUP($A12,[0]!Matrix,AE$4))</f>
        <v>0.4</v>
      </c>
      <c r="AF12" s="34">
        <f>IF($A12=0,0,VLOOKUP($A12,[0]!Matrix,AF$4))</f>
        <v>0.28000000000000003</v>
      </c>
      <c r="AG12" s="34">
        <f>IF($A12=0,0,VLOOKUP($A12,[0]!Matrix,AG$4))</f>
        <v>2.7</v>
      </c>
      <c r="AH12" s="34">
        <f>IF($A12=0,0,VLOOKUP($A12,[0]!Matrix,AH$4))</f>
        <v>1.1000000000000001</v>
      </c>
      <c r="AI12" s="34">
        <f>IF($A12=0,0,VLOOKUP($A12,[0]!Matrix,AI$4))</f>
        <v>2.2999999999999998</v>
      </c>
      <c r="AJ12" s="34">
        <f>IF($A12=0,0,VLOOKUP($A12,[0]!Matrix,AJ$4))</f>
        <v>1.8</v>
      </c>
      <c r="AK12" s="34">
        <f>IF($A12=0,0,VLOOKUP($A12,[0]!Matrix,AK$4))</f>
        <v>0.3</v>
      </c>
      <c r="AL12" s="34">
        <f>IF($A12=0,0,VLOOKUP($A12,[0]!Matrix,AL$4))</f>
        <v>6029</v>
      </c>
      <c r="AM12" s="24"/>
      <c r="AN12" s="36"/>
      <c r="AO12" s="36">
        <f t="shared" si="2"/>
        <v>0</v>
      </c>
      <c r="AP12" s="36">
        <f t="shared" si="3"/>
        <v>0</v>
      </c>
      <c r="AQ12" s="36">
        <f t="shared" si="4"/>
        <v>0</v>
      </c>
      <c r="AR12" s="36">
        <f t="shared" si="5"/>
        <v>0</v>
      </c>
      <c r="AS12" s="36">
        <f t="shared" si="6"/>
        <v>0</v>
      </c>
      <c r="AT12" s="36">
        <f t="shared" si="7"/>
        <v>0</v>
      </c>
      <c r="AU12" s="36">
        <f t="shared" si="8"/>
        <v>0</v>
      </c>
      <c r="AV12" s="36">
        <f t="shared" si="9"/>
        <v>0</v>
      </c>
      <c r="AW12" s="36">
        <f t="shared" si="10"/>
        <v>0</v>
      </c>
      <c r="AX12" s="36">
        <f t="shared" si="11"/>
        <v>0</v>
      </c>
      <c r="AY12" s="36">
        <f t="shared" si="12"/>
        <v>0</v>
      </c>
      <c r="AZ12" s="36">
        <f t="shared" si="13"/>
        <v>0</v>
      </c>
      <c r="BA12" s="36">
        <f t="shared" si="14"/>
        <v>0</v>
      </c>
      <c r="BB12" s="36">
        <f t="shared" si="15"/>
        <v>0</v>
      </c>
      <c r="BC12" s="36">
        <f t="shared" si="16"/>
        <v>0</v>
      </c>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24"/>
      <c r="EZ12" s="24"/>
      <c r="FA12" s="24"/>
      <c r="FB12" s="24"/>
      <c r="FC12" s="24"/>
      <c r="FD12" s="24"/>
      <c r="FE12" s="24"/>
      <c r="FF12" s="24"/>
      <c r="FG12" s="24"/>
      <c r="FH12" s="24"/>
      <c r="FI12" s="24"/>
      <c r="FJ12" s="24"/>
      <c r="FK12" s="24"/>
      <c r="FL12" s="24"/>
      <c r="FM12" s="24"/>
      <c r="FN12" s="24"/>
      <c r="FO12" s="24"/>
      <c r="FP12" s="24"/>
      <c r="FQ12" s="24"/>
    </row>
    <row r="13" spans="1:173" ht="14.25" customHeight="1">
      <c r="A13" s="59">
        <v>450</v>
      </c>
      <c r="B13" s="49" t="str">
        <f>IF($A13=0,"",VLOOKUP($A13,[0]!Matrix,2))</f>
        <v>Wheat middlings, 7% CF</v>
      </c>
      <c r="C13" s="57"/>
      <c r="D13" s="65">
        <v>50</v>
      </c>
      <c r="E13" s="65">
        <v>60</v>
      </c>
      <c r="F13" s="65">
        <v>70</v>
      </c>
      <c r="G13" s="38"/>
      <c r="H13" s="20" t="s">
        <v>24</v>
      </c>
      <c r="I13" s="23" t="s">
        <v>19</v>
      </c>
      <c r="J13" s="36">
        <f>SUM(AV6:AV35)</f>
        <v>0.44116500000000003</v>
      </c>
      <c r="K13" s="36"/>
      <c r="L13" s="36">
        <f>SUM('BR03'!AV40:AV69)</f>
        <v>0.42787500000000001</v>
      </c>
      <c r="M13" s="36"/>
      <c r="N13" s="36">
        <f>SUM(AV74:AV103)</f>
        <v>0.41937499999999994</v>
      </c>
      <c r="O13" s="20"/>
      <c r="P13" s="37"/>
      <c r="Q13" s="38"/>
      <c r="R13" s="38"/>
      <c r="S13" s="38"/>
      <c r="T13" s="36"/>
      <c r="U13" s="36"/>
      <c r="V13" s="36"/>
      <c r="W13" s="23">
        <v>8</v>
      </c>
      <c r="X13" s="34">
        <f>IF($A13=0,0,VLOOKUP($A13,[0]!Matrix,X$4))</f>
        <v>2055</v>
      </c>
      <c r="Y13" s="34">
        <f>IF($A13=0,0,VLOOKUP($A13,[0]!Matrix,Y$4))</f>
        <v>15.5</v>
      </c>
      <c r="Z13" s="34">
        <f>IF($A13=0,0,VLOOKUP($A13,[0]!Matrix,Z$4))</f>
        <v>7</v>
      </c>
      <c r="AA13" s="34">
        <f>IF($A13=0,0,VLOOKUP($A13,[0]!Matrix,AA$4))</f>
        <v>3.6</v>
      </c>
      <c r="AB13" s="34">
        <f>IF($A13=0,0,VLOOKUP($A13,[0]!Matrix,AB$4))</f>
        <v>0.13</v>
      </c>
      <c r="AC13" s="34">
        <f>IF($A13=0,0,VLOOKUP($A13,[0]!Matrix,AC$4))</f>
        <v>0.5</v>
      </c>
      <c r="AD13" s="34">
        <f>IF($A13=0,0,VLOOKUP($A13,[0]!Matrix,AD$4))</f>
        <v>0.01</v>
      </c>
      <c r="AE13" s="34">
        <f>IF($A13=0,0,VLOOKUP($A13,[0]!Matrix,AE$4))</f>
        <v>0.1</v>
      </c>
      <c r="AF13" s="34">
        <f>IF($A13=0,0,VLOOKUP($A13,[0]!Matrix,AF$4))</f>
        <v>1.0900000000000001</v>
      </c>
      <c r="AG13" s="34">
        <f>IF($A13=0,0,VLOOKUP($A13,[0]!Matrix,AG$4))</f>
        <v>0.5</v>
      </c>
      <c r="AH13" s="34">
        <f>IF($A13=0,0,VLOOKUP($A13,[0]!Matrix,AH$4))</f>
        <v>0.19</v>
      </c>
      <c r="AI13" s="34">
        <f>IF($A13=0,0,VLOOKUP($A13,[0]!Matrix,AI$4))</f>
        <v>0.42</v>
      </c>
      <c r="AJ13" s="34">
        <f>IF($A13=0,0,VLOOKUP($A13,[0]!Matrix,AJ$4))</f>
        <v>0.39</v>
      </c>
      <c r="AK13" s="34">
        <f>IF($A13=0,0,VLOOKUP($A13,[0]!Matrix,AK$4))</f>
        <v>0.15</v>
      </c>
      <c r="AL13" s="34">
        <f>IF($A13=0,0,VLOOKUP($A13,[0]!Matrix,AL$4))</f>
        <v>1174</v>
      </c>
      <c r="AM13" s="24"/>
      <c r="AN13" s="36"/>
      <c r="AO13" s="36">
        <f t="shared" si="2"/>
        <v>102.75</v>
      </c>
      <c r="AP13" s="36">
        <f t="shared" si="3"/>
        <v>0.77500000000000002</v>
      </c>
      <c r="AQ13" s="36">
        <f t="shared" si="4"/>
        <v>0.35</v>
      </c>
      <c r="AR13" s="36">
        <f t="shared" si="5"/>
        <v>0.18</v>
      </c>
      <c r="AS13" s="36">
        <f t="shared" si="6"/>
        <v>6.4999999999999997E-3</v>
      </c>
      <c r="AT13" s="36">
        <f t="shared" si="7"/>
        <v>2.5000000000000001E-2</v>
      </c>
      <c r="AU13" s="36">
        <f t="shared" si="8"/>
        <v>5.0000000000000001E-4</v>
      </c>
      <c r="AV13" s="36">
        <f t="shared" si="9"/>
        <v>5.0000000000000001E-3</v>
      </c>
      <c r="AW13" s="36">
        <f t="shared" si="10"/>
        <v>5.4500000000000007E-2</v>
      </c>
      <c r="AX13" s="36">
        <f t="shared" si="11"/>
        <v>2.5000000000000001E-2</v>
      </c>
      <c r="AY13" s="36">
        <f t="shared" si="12"/>
        <v>9.4999999999999998E-3</v>
      </c>
      <c r="AZ13" s="36">
        <f t="shared" si="13"/>
        <v>2.1000000000000001E-2</v>
      </c>
      <c r="BA13" s="36">
        <f t="shared" si="14"/>
        <v>1.95E-2</v>
      </c>
      <c r="BB13" s="36">
        <f t="shared" si="15"/>
        <v>7.4999999999999997E-3</v>
      </c>
      <c r="BC13" s="36">
        <f t="shared" si="16"/>
        <v>58.7</v>
      </c>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24"/>
      <c r="EQ13" s="24"/>
      <c r="ER13" s="24"/>
      <c r="ES13" s="24"/>
      <c r="ET13" s="24"/>
      <c r="EU13" s="24"/>
      <c r="EV13" s="24"/>
      <c r="EW13" s="24"/>
      <c r="EX13" s="24"/>
      <c r="EY13" s="24"/>
      <c r="EZ13" s="24"/>
      <c r="FA13" s="24"/>
      <c r="FB13" s="24"/>
      <c r="FC13" s="24"/>
      <c r="FD13" s="24"/>
      <c r="FE13" s="24"/>
      <c r="FF13" s="24"/>
      <c r="FG13" s="24"/>
      <c r="FH13" s="24"/>
      <c r="FI13" s="24"/>
      <c r="FJ13" s="24"/>
      <c r="FK13" s="24"/>
      <c r="FL13" s="24"/>
      <c r="FM13" s="24"/>
      <c r="FN13" s="24"/>
      <c r="FO13" s="24"/>
      <c r="FP13" s="24"/>
      <c r="FQ13" s="24"/>
    </row>
    <row r="14" spans="1:173" ht="14.25" customHeight="1">
      <c r="A14" s="59">
        <v>500</v>
      </c>
      <c r="B14" s="48" t="str">
        <f>IF($A14=0,"",VLOOKUP($A14,[0]!Matrix,2))</f>
        <v>Soybean oil</v>
      </c>
      <c r="C14" s="62"/>
      <c r="D14" s="65">
        <v>30</v>
      </c>
      <c r="E14" s="65">
        <v>45</v>
      </c>
      <c r="F14" s="65">
        <v>60</v>
      </c>
      <c r="G14" s="38"/>
      <c r="H14" s="20" t="s">
        <v>25</v>
      </c>
      <c r="I14" s="23" t="s">
        <v>19</v>
      </c>
      <c r="J14" s="36">
        <f>SUM(AW6:AW35)</f>
        <v>0.74383999999999995</v>
      </c>
      <c r="K14" s="36"/>
      <c r="L14" s="36">
        <f>SUM('BR03'!AW40:AW69)</f>
        <v>0.74622999999999995</v>
      </c>
      <c r="M14" s="36"/>
      <c r="N14" s="36">
        <f>SUM(AW74:AW103)</f>
        <v>0.74823750000000011</v>
      </c>
      <c r="O14" s="20"/>
      <c r="P14" s="37"/>
      <c r="Q14" s="38"/>
      <c r="R14" s="38"/>
      <c r="S14" s="38"/>
      <c r="T14" s="36"/>
      <c r="U14" s="36"/>
      <c r="V14" s="36"/>
      <c r="W14" s="23">
        <v>9</v>
      </c>
      <c r="X14" s="34">
        <f>IF($A14=0,0,VLOOKUP($A14,[0]!Matrix,X$4))</f>
        <v>9200</v>
      </c>
      <c r="Y14" s="34">
        <f>IF($A14=0,0,VLOOKUP($A14,[0]!Matrix,Y$4))</f>
        <v>0</v>
      </c>
      <c r="Z14" s="34">
        <f>IF($A14=0,0,VLOOKUP($A14,[0]!Matrix,Z$4))</f>
        <v>0</v>
      </c>
      <c r="AA14" s="34">
        <f>IF($A14=0,0,VLOOKUP($A14,[0]!Matrix,AA$4))</f>
        <v>99</v>
      </c>
      <c r="AB14" s="34">
        <f>IF($A14=0,0,VLOOKUP($A14,[0]!Matrix,AB$4))</f>
        <v>0</v>
      </c>
      <c r="AC14" s="34">
        <f>IF($A14=0,0,VLOOKUP($A14,[0]!Matrix,AC$4))</f>
        <v>0</v>
      </c>
      <c r="AD14" s="34">
        <f>IF($A14=0,0,VLOOKUP($A14,[0]!Matrix,AD$4))</f>
        <v>0</v>
      </c>
      <c r="AE14" s="34">
        <f>IF($A14=0,0,VLOOKUP($A14,[0]!Matrix,AE$4))</f>
        <v>0</v>
      </c>
      <c r="AF14" s="34">
        <f>IF($A14=0,0,VLOOKUP($A14,[0]!Matrix,AF$4))</f>
        <v>0</v>
      </c>
      <c r="AG14" s="34">
        <f>IF($A14=0,0,VLOOKUP($A14,[0]!Matrix,AG$4))</f>
        <v>0</v>
      </c>
      <c r="AH14" s="34">
        <f>IF($A14=0,0,VLOOKUP($A14,[0]!Matrix,AH$4))</f>
        <v>0</v>
      </c>
      <c r="AI14" s="34">
        <f>IF($A14=0,0,VLOOKUP($A14,[0]!Matrix,AI$4))</f>
        <v>0</v>
      </c>
      <c r="AJ14" s="34">
        <f>IF($A14=0,0,VLOOKUP($A14,[0]!Matrix,AJ$4))</f>
        <v>0</v>
      </c>
      <c r="AK14" s="34">
        <f>IF($A14=0,0,VLOOKUP($A14,[0]!Matrix,AK$4))</f>
        <v>0</v>
      </c>
      <c r="AL14" s="34">
        <f>IF($A14=0,0,VLOOKUP($A14,[0]!Matrix,AL$4))</f>
        <v>0</v>
      </c>
      <c r="AM14" s="24"/>
      <c r="AN14" s="36"/>
      <c r="AO14" s="36">
        <f t="shared" si="2"/>
        <v>276</v>
      </c>
      <c r="AP14" s="36">
        <f t="shared" si="3"/>
        <v>0</v>
      </c>
      <c r="AQ14" s="36">
        <f t="shared" si="4"/>
        <v>0</v>
      </c>
      <c r="AR14" s="36">
        <f t="shared" si="5"/>
        <v>2.97</v>
      </c>
      <c r="AS14" s="36">
        <f t="shared" si="6"/>
        <v>0</v>
      </c>
      <c r="AT14" s="36">
        <f t="shared" si="7"/>
        <v>0</v>
      </c>
      <c r="AU14" s="36">
        <f t="shared" si="8"/>
        <v>0</v>
      </c>
      <c r="AV14" s="36">
        <f t="shared" si="9"/>
        <v>0</v>
      </c>
      <c r="AW14" s="36">
        <f t="shared" si="10"/>
        <v>0</v>
      </c>
      <c r="AX14" s="36">
        <f t="shared" si="11"/>
        <v>0</v>
      </c>
      <c r="AY14" s="36">
        <f t="shared" si="12"/>
        <v>0</v>
      </c>
      <c r="AZ14" s="36">
        <f t="shared" si="13"/>
        <v>0</v>
      </c>
      <c r="BA14" s="36">
        <f t="shared" si="14"/>
        <v>0</v>
      </c>
      <c r="BB14" s="36">
        <f t="shared" si="15"/>
        <v>0</v>
      </c>
      <c r="BC14" s="36">
        <f t="shared" si="16"/>
        <v>0</v>
      </c>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row>
    <row r="15" spans="1:173" ht="14.25" customHeight="1">
      <c r="A15" s="59">
        <v>602</v>
      </c>
      <c r="B15" s="48" t="str">
        <f>IF($A15=0,"",VLOOKUP($A15,[0]!Matrix,2))</f>
        <v>Salt</v>
      </c>
      <c r="C15" s="57"/>
      <c r="D15" s="65">
        <v>3.5</v>
      </c>
      <c r="E15" s="65">
        <v>4</v>
      </c>
      <c r="F15" s="65">
        <v>4.5</v>
      </c>
      <c r="G15" s="38"/>
      <c r="H15" s="20" t="s">
        <v>60</v>
      </c>
      <c r="I15" s="23" t="s">
        <v>19</v>
      </c>
      <c r="J15" s="36">
        <f>SUM(AX6:AX35)</f>
        <v>1.24875</v>
      </c>
      <c r="K15" s="54"/>
      <c r="L15" s="36">
        <f>SUM('BR03'!AX40:AX69)</f>
        <v>1.14608</v>
      </c>
      <c r="M15" s="54"/>
      <c r="N15" s="36">
        <f>SUM(AX74:AX103)</f>
        <v>1.0630999999999999</v>
      </c>
      <c r="O15" s="20"/>
      <c r="P15" s="37"/>
      <c r="Q15" s="38"/>
      <c r="R15" s="38"/>
      <c r="S15" s="38"/>
      <c r="T15" s="36"/>
      <c r="U15" s="36"/>
      <c r="V15" s="36"/>
      <c r="W15" s="23">
        <v>10</v>
      </c>
      <c r="X15" s="34">
        <f>IF($A15=0,0,VLOOKUP($A15,[0]!Matrix,X$4))</f>
        <v>0</v>
      </c>
      <c r="Y15" s="34">
        <f>IF($A15=0,0,VLOOKUP($A15,[0]!Matrix,Y$4))</f>
        <v>0</v>
      </c>
      <c r="Z15" s="34">
        <f>IF($A15=0,0,VLOOKUP($A15,[0]!Matrix,Z$4))</f>
        <v>0</v>
      </c>
      <c r="AA15" s="34">
        <f>IF($A15=0,0,VLOOKUP($A15,[0]!Matrix,AA$4))</f>
        <v>0</v>
      </c>
      <c r="AB15" s="34">
        <f>IF($A15=0,0,VLOOKUP($A15,[0]!Matrix,AB$4))</f>
        <v>0</v>
      </c>
      <c r="AC15" s="34">
        <f>IF($A15=0,0,VLOOKUP($A15,[0]!Matrix,AC$4))</f>
        <v>0</v>
      </c>
      <c r="AD15" s="34">
        <f>IF($A15=0,0,VLOOKUP($A15,[0]!Matrix,AD$4))</f>
        <v>36</v>
      </c>
      <c r="AE15" s="34">
        <f>IF($A15=0,0,VLOOKUP($A15,[0]!Matrix,AE$4))</f>
        <v>57</v>
      </c>
      <c r="AF15" s="34">
        <f>IF($A15=0,0,VLOOKUP($A15,[0]!Matrix,AF$4))</f>
        <v>0</v>
      </c>
      <c r="AG15" s="34">
        <f>IF($A15=0,0,VLOOKUP($A15,[0]!Matrix,AG$4))</f>
        <v>0</v>
      </c>
      <c r="AH15" s="34">
        <f>IF($A15=0,0,VLOOKUP($A15,[0]!Matrix,AH$4))</f>
        <v>0</v>
      </c>
      <c r="AI15" s="34">
        <f>IF($A15=0,0,VLOOKUP($A15,[0]!Matrix,AI$4))</f>
        <v>0</v>
      </c>
      <c r="AJ15" s="34">
        <f>IF($A15=0,0,VLOOKUP($A15,[0]!Matrix,AJ$4))</f>
        <v>0</v>
      </c>
      <c r="AK15" s="34">
        <f>IF($A15=0,0,VLOOKUP($A15,[0]!Matrix,AK$4))</f>
        <v>0</v>
      </c>
      <c r="AL15" s="34">
        <f>IF($A15=0,0,VLOOKUP($A15,[0]!Matrix,AL$4))</f>
        <v>0</v>
      </c>
      <c r="AM15" s="24"/>
      <c r="AN15" s="36"/>
      <c r="AO15" s="36">
        <f t="shared" si="2"/>
        <v>0</v>
      </c>
      <c r="AP15" s="36">
        <f t="shared" si="3"/>
        <v>0</v>
      </c>
      <c r="AQ15" s="36">
        <f t="shared" si="4"/>
        <v>0</v>
      </c>
      <c r="AR15" s="36">
        <f t="shared" si="5"/>
        <v>0</v>
      </c>
      <c r="AS15" s="36">
        <f t="shared" si="6"/>
        <v>0</v>
      </c>
      <c r="AT15" s="36">
        <f t="shared" si="7"/>
        <v>0</v>
      </c>
      <c r="AU15" s="36">
        <f t="shared" si="8"/>
        <v>0.126</v>
      </c>
      <c r="AV15" s="36">
        <f t="shared" si="9"/>
        <v>0.19950000000000001</v>
      </c>
      <c r="AW15" s="36">
        <f t="shared" si="10"/>
        <v>0</v>
      </c>
      <c r="AX15" s="36">
        <f t="shared" si="11"/>
        <v>0</v>
      </c>
      <c r="AY15" s="36">
        <f t="shared" si="12"/>
        <v>0</v>
      </c>
      <c r="AZ15" s="36">
        <f t="shared" si="13"/>
        <v>0</v>
      </c>
      <c r="BA15" s="36">
        <f t="shared" si="14"/>
        <v>0</v>
      </c>
      <c r="BB15" s="36">
        <f t="shared" si="15"/>
        <v>0</v>
      </c>
      <c r="BC15" s="36">
        <f t="shared" si="16"/>
        <v>0</v>
      </c>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row>
    <row r="16" spans="1:173" ht="14.25" customHeight="1">
      <c r="A16" s="59">
        <v>604</v>
      </c>
      <c r="B16" s="48" t="str">
        <f>IF($A16=0,"",VLOOKUP($A16,[0]!Matrix,2))</f>
        <v>Monocalcium phosphate</v>
      </c>
      <c r="C16" s="57"/>
      <c r="D16" s="65">
        <v>10</v>
      </c>
      <c r="E16" s="65">
        <v>10.5</v>
      </c>
      <c r="F16" s="65">
        <v>11</v>
      </c>
      <c r="G16" s="38"/>
      <c r="H16" s="20" t="s">
        <v>61</v>
      </c>
      <c r="I16" s="23" t="s">
        <v>19</v>
      </c>
      <c r="J16" s="36">
        <f>SUM(AY6:AY35)</f>
        <v>0.65749999999999997</v>
      </c>
      <c r="K16" s="36"/>
      <c r="L16" s="36">
        <f>SUM('BR03'!AY40:AY69)</f>
        <v>0.57584999999999997</v>
      </c>
      <c r="M16" s="36"/>
      <c r="N16" s="36">
        <f>SUM(AY74:AY103)</f>
        <v>0.49404999999999999</v>
      </c>
      <c r="O16" s="39"/>
      <c r="P16" s="37"/>
      <c r="Q16" s="38"/>
      <c r="R16" s="38"/>
      <c r="S16" s="38"/>
      <c r="T16" s="36"/>
      <c r="U16" s="36"/>
      <c r="V16" s="36"/>
      <c r="W16" s="23">
        <v>11</v>
      </c>
      <c r="X16" s="34">
        <f>IF($A16=0,0,VLOOKUP($A16,[0]!Matrix,X$4))</f>
        <v>0</v>
      </c>
      <c r="Y16" s="34">
        <f>IF($A16=0,0,VLOOKUP($A16,[0]!Matrix,Y$4))</f>
        <v>0</v>
      </c>
      <c r="Z16" s="34">
        <f>IF($A16=0,0,VLOOKUP($A16,[0]!Matrix,Z$4))</f>
        <v>0</v>
      </c>
      <c r="AA16" s="34">
        <f>IF($A16=0,0,VLOOKUP($A16,[0]!Matrix,AA$4))</f>
        <v>0</v>
      </c>
      <c r="AB16" s="34">
        <f>IF($A16=0,0,VLOOKUP($A16,[0]!Matrix,AB$4))</f>
        <v>17.5</v>
      </c>
      <c r="AC16" s="34">
        <f>IF($A16=0,0,VLOOKUP($A16,[0]!Matrix,AC$4))</f>
        <v>18.78</v>
      </c>
      <c r="AD16" s="34">
        <f>IF($A16=0,0,VLOOKUP($A16,[0]!Matrix,AD$4))</f>
        <v>0.1</v>
      </c>
      <c r="AE16" s="34">
        <f>IF($A16=0,0,VLOOKUP($A16,[0]!Matrix,AE$4))</f>
        <v>0.15</v>
      </c>
      <c r="AF16" s="34">
        <f>IF($A16=0,0,VLOOKUP($A16,[0]!Matrix,AF$4))</f>
        <v>0.15</v>
      </c>
      <c r="AG16" s="34">
        <f>IF($A16=0,0,VLOOKUP($A16,[0]!Matrix,AG$4))</f>
        <v>0</v>
      </c>
      <c r="AH16" s="34">
        <f>IF($A16=0,0,VLOOKUP($A16,[0]!Matrix,AH$4))</f>
        <v>0</v>
      </c>
      <c r="AI16" s="34">
        <f>IF($A16=0,0,VLOOKUP($A16,[0]!Matrix,AI$4))</f>
        <v>0</v>
      </c>
      <c r="AJ16" s="34">
        <f>IF($A16=0,0,VLOOKUP($A16,[0]!Matrix,AJ$4))</f>
        <v>0</v>
      </c>
      <c r="AK16" s="34">
        <f>IF($A16=0,0,VLOOKUP($A16,[0]!Matrix,AK$4))</f>
        <v>0</v>
      </c>
      <c r="AL16" s="34">
        <f>IF($A16=0,0,VLOOKUP($A16,[0]!Matrix,AL$4))</f>
        <v>0</v>
      </c>
      <c r="AM16" s="24"/>
      <c r="AN16" s="36"/>
      <c r="AO16" s="36">
        <f t="shared" si="2"/>
        <v>0</v>
      </c>
      <c r="AP16" s="36">
        <f t="shared" si="3"/>
        <v>0</v>
      </c>
      <c r="AQ16" s="36">
        <f t="shared" si="4"/>
        <v>0</v>
      </c>
      <c r="AR16" s="36">
        <f t="shared" si="5"/>
        <v>0</v>
      </c>
      <c r="AS16" s="36">
        <f t="shared" si="6"/>
        <v>0.17499999999999999</v>
      </c>
      <c r="AT16" s="36">
        <f t="shared" si="7"/>
        <v>0.18780000000000002</v>
      </c>
      <c r="AU16" s="36">
        <f t="shared" si="8"/>
        <v>1E-3</v>
      </c>
      <c r="AV16" s="36">
        <f t="shared" si="9"/>
        <v>1.5E-3</v>
      </c>
      <c r="AW16" s="36">
        <f t="shared" si="10"/>
        <v>1.5E-3</v>
      </c>
      <c r="AX16" s="36">
        <f t="shared" si="11"/>
        <v>0</v>
      </c>
      <c r="AY16" s="36">
        <f t="shared" si="12"/>
        <v>0</v>
      </c>
      <c r="AZ16" s="36">
        <f t="shared" si="13"/>
        <v>0</v>
      </c>
      <c r="BA16" s="36">
        <f t="shared" si="14"/>
        <v>0</v>
      </c>
      <c r="BB16" s="36">
        <f t="shared" si="15"/>
        <v>0</v>
      </c>
      <c r="BC16" s="36">
        <f t="shared" si="16"/>
        <v>0</v>
      </c>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4"/>
      <c r="FC16" s="24"/>
      <c r="FD16" s="24"/>
      <c r="FE16" s="24"/>
      <c r="FF16" s="24"/>
      <c r="FG16" s="24"/>
      <c r="FH16" s="24"/>
      <c r="FI16" s="24"/>
      <c r="FJ16" s="24"/>
      <c r="FK16" s="24"/>
      <c r="FL16" s="24"/>
      <c r="FM16" s="24"/>
      <c r="FN16" s="24"/>
      <c r="FO16" s="24"/>
      <c r="FP16" s="24"/>
      <c r="FQ16" s="24"/>
    </row>
    <row r="17" spans="1:173" ht="14.25" customHeight="1">
      <c r="A17" s="59">
        <v>610</v>
      </c>
      <c r="B17" s="49" t="str">
        <f>IF($A17=0,"",VLOOKUP($A17,[0]!Matrix,2))</f>
        <v>Calcium carbonate</v>
      </c>
      <c r="C17" s="57"/>
      <c r="D17" s="65">
        <v>12</v>
      </c>
      <c r="E17" s="65">
        <v>11.5</v>
      </c>
      <c r="F17" s="65">
        <v>11.25</v>
      </c>
      <c r="G17" s="38"/>
      <c r="H17" s="20" t="s">
        <v>62</v>
      </c>
      <c r="I17" s="23" t="s">
        <v>19</v>
      </c>
      <c r="J17" s="36">
        <f>SUM(AZ6:AZ35)</f>
        <v>0.9536</v>
      </c>
      <c r="K17" s="36"/>
      <c r="L17" s="36">
        <f>SUM('BR03'!AZ40:AZ69)</f>
        <v>0.87443999999999988</v>
      </c>
      <c r="M17" s="36"/>
      <c r="N17" s="36">
        <f>SUM(AZ74:AZ103)</f>
        <v>0.79489999999999994</v>
      </c>
      <c r="O17" s="20"/>
      <c r="P17" s="37"/>
      <c r="Q17" s="38"/>
      <c r="R17" s="38"/>
      <c r="S17" s="38"/>
      <c r="T17" s="36"/>
      <c r="U17" s="36"/>
      <c r="V17" s="36"/>
      <c r="W17" s="23">
        <v>12</v>
      </c>
      <c r="X17" s="34">
        <f>IF($A17=0,0,VLOOKUP($A17,[0]!Matrix,X$4))</f>
        <v>0</v>
      </c>
      <c r="Y17" s="34">
        <f>IF($A17=0,0,VLOOKUP($A17,[0]!Matrix,Y$4))</f>
        <v>0</v>
      </c>
      <c r="Z17" s="34">
        <f>IF($A17=0,0,VLOOKUP($A17,[0]!Matrix,Z$4))</f>
        <v>0</v>
      </c>
      <c r="AA17" s="34">
        <f>IF($A17=0,0,VLOOKUP($A17,[0]!Matrix,AA$4))</f>
        <v>0</v>
      </c>
      <c r="AB17" s="34">
        <f>IF($A17=0,0,VLOOKUP($A17,[0]!Matrix,AB$4))</f>
        <v>38.299999999999997</v>
      </c>
      <c r="AC17" s="34">
        <f>IF($A17=0,0,VLOOKUP($A17,[0]!Matrix,AC$4))</f>
        <v>0.01</v>
      </c>
      <c r="AD17" s="34">
        <f>IF($A17=0,0,VLOOKUP($A17,[0]!Matrix,AD$4))</f>
        <v>7.0000000000000007E-2</v>
      </c>
      <c r="AE17" s="34">
        <f>IF($A17=0,0,VLOOKUP($A17,[0]!Matrix,AE$4))</f>
        <v>0.02</v>
      </c>
      <c r="AF17" s="34">
        <f>IF($A17=0,0,VLOOKUP($A17,[0]!Matrix,AF$4))</f>
        <v>7.0000000000000007E-2</v>
      </c>
      <c r="AG17" s="34">
        <f>IF($A17=0,0,VLOOKUP($A17,[0]!Matrix,AG$4))</f>
        <v>0</v>
      </c>
      <c r="AH17" s="34">
        <f>IF($A17=0,0,VLOOKUP($A17,[0]!Matrix,AH$4))</f>
        <v>0</v>
      </c>
      <c r="AI17" s="34">
        <f>IF($A17=0,0,VLOOKUP($A17,[0]!Matrix,AI$4))</f>
        <v>0</v>
      </c>
      <c r="AJ17" s="34">
        <f>IF($A17=0,0,VLOOKUP($A17,[0]!Matrix,AJ$4))</f>
        <v>0</v>
      </c>
      <c r="AK17" s="34">
        <f>IF($A17=0,0,VLOOKUP($A17,[0]!Matrix,AK$4))</f>
        <v>0</v>
      </c>
      <c r="AL17" s="34">
        <f>IF($A17=0,0,VLOOKUP($A17,[0]!Matrix,AL$4))</f>
        <v>0</v>
      </c>
      <c r="AM17" s="24"/>
      <c r="AN17" s="36"/>
      <c r="AO17" s="36">
        <f t="shared" si="2"/>
        <v>0</v>
      </c>
      <c r="AP17" s="36">
        <f t="shared" si="3"/>
        <v>0</v>
      </c>
      <c r="AQ17" s="36">
        <f t="shared" si="4"/>
        <v>0</v>
      </c>
      <c r="AR17" s="36">
        <f t="shared" si="5"/>
        <v>0</v>
      </c>
      <c r="AS17" s="36">
        <f t="shared" si="6"/>
        <v>0.45959999999999995</v>
      </c>
      <c r="AT17" s="36">
        <f t="shared" si="7"/>
        <v>1.1999999999999999E-4</v>
      </c>
      <c r="AU17" s="36">
        <f t="shared" si="8"/>
        <v>8.4000000000000003E-4</v>
      </c>
      <c r="AV17" s="36">
        <f t="shared" si="9"/>
        <v>2.3999999999999998E-4</v>
      </c>
      <c r="AW17" s="36">
        <f t="shared" si="10"/>
        <v>8.4000000000000003E-4</v>
      </c>
      <c r="AX17" s="36">
        <f t="shared" si="11"/>
        <v>0</v>
      </c>
      <c r="AY17" s="36">
        <f t="shared" si="12"/>
        <v>0</v>
      </c>
      <c r="AZ17" s="36">
        <f t="shared" si="13"/>
        <v>0</v>
      </c>
      <c r="BA17" s="36">
        <f t="shared" si="14"/>
        <v>0</v>
      </c>
      <c r="BB17" s="36">
        <f t="shared" si="15"/>
        <v>0</v>
      </c>
      <c r="BC17" s="36">
        <f t="shared" si="16"/>
        <v>0</v>
      </c>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row>
    <row r="18" spans="1:173" ht="14.25" customHeight="1">
      <c r="A18" s="61">
        <v>620</v>
      </c>
      <c r="B18" s="49" t="str">
        <f>IF($A18=0,"",VLOOKUP($A18,[0]!Matrix,2))</f>
        <v>L-Lysine HCl</v>
      </c>
      <c r="C18" s="57"/>
      <c r="D18" s="65">
        <v>4.75</v>
      </c>
      <c r="E18" s="65">
        <v>4.5</v>
      </c>
      <c r="F18" s="65">
        <v>4.5</v>
      </c>
      <c r="G18" s="38"/>
      <c r="H18" s="20" t="s">
        <v>63</v>
      </c>
      <c r="I18" s="23" t="s">
        <v>19</v>
      </c>
      <c r="J18" s="36">
        <f>SUM(BA6:BA35)</f>
        <v>0.88964999999999994</v>
      </c>
      <c r="K18" s="36"/>
      <c r="L18" s="36">
        <f>SUM('BR03'!BA40:BA69)</f>
        <v>0.80236000000000007</v>
      </c>
      <c r="M18" s="36"/>
      <c r="N18" s="36">
        <f>SUM(BA74:BA103)</f>
        <v>0.73954999999999993</v>
      </c>
      <c r="O18" s="20"/>
      <c r="P18" s="37"/>
      <c r="Q18" s="38"/>
      <c r="R18" s="38"/>
      <c r="S18" s="38"/>
      <c r="T18" s="36"/>
      <c r="U18" s="36"/>
      <c r="V18" s="36"/>
      <c r="W18" s="23">
        <v>13</v>
      </c>
      <c r="X18" s="34">
        <f>IF($A18=0,0,VLOOKUP($A18,[0]!Matrix,X$4))</f>
        <v>3346</v>
      </c>
      <c r="Y18" s="34">
        <f>IF($A18=0,0,VLOOKUP($A18,[0]!Matrix,Y$4))</f>
        <v>95.4</v>
      </c>
      <c r="Z18" s="34">
        <f>IF($A18=0,0,VLOOKUP($A18,[0]!Matrix,Z$4))</f>
        <v>0</v>
      </c>
      <c r="AA18" s="34">
        <f>IF($A18=0,0,VLOOKUP($A18,[0]!Matrix,AA$4))</f>
        <v>0</v>
      </c>
      <c r="AB18" s="34">
        <f>IF($A18=0,0,VLOOKUP($A18,[0]!Matrix,AB$4))</f>
        <v>0</v>
      </c>
      <c r="AC18" s="34">
        <f>IF($A18=0,0,VLOOKUP($A18,[0]!Matrix,AC$4))</f>
        <v>0</v>
      </c>
      <c r="AD18" s="34">
        <f>IF($A18=0,0,VLOOKUP($A18,[0]!Matrix,AD$4))</f>
        <v>0</v>
      </c>
      <c r="AE18" s="34">
        <f>IF($A18=0,0,VLOOKUP($A18,[0]!Matrix,AE$4))</f>
        <v>19.5</v>
      </c>
      <c r="AF18" s="34">
        <f>IF($A18=0,0,VLOOKUP($A18,[0]!Matrix,AF$4))</f>
        <v>0</v>
      </c>
      <c r="AG18" s="34">
        <f>IF($A18=0,0,VLOOKUP($A18,[0]!Matrix,AG$4))</f>
        <v>79.8</v>
      </c>
      <c r="AH18" s="34">
        <f>IF($A18=0,0,VLOOKUP($A18,[0]!Matrix,AH$4))</f>
        <v>0</v>
      </c>
      <c r="AI18" s="34">
        <f>IF($A18=0,0,VLOOKUP($A18,[0]!Matrix,AI$4))</f>
        <v>0</v>
      </c>
      <c r="AJ18" s="34">
        <f>IF($A18=0,0,VLOOKUP($A18,[0]!Matrix,AJ$4))</f>
        <v>0</v>
      </c>
      <c r="AK18" s="34">
        <f>IF($A18=0,0,VLOOKUP($A18,[0]!Matrix,AK$4))</f>
        <v>0</v>
      </c>
      <c r="AL18" s="34">
        <f>IF($A18=0,0,VLOOKUP($A18,[0]!Matrix,AL$4))</f>
        <v>0</v>
      </c>
      <c r="AM18" s="24"/>
      <c r="AN18" s="36"/>
      <c r="AO18" s="36">
        <f t="shared" si="2"/>
        <v>15.8935</v>
      </c>
      <c r="AP18" s="36">
        <f t="shared" si="3"/>
        <v>0.45315000000000005</v>
      </c>
      <c r="AQ18" s="36">
        <f t="shared" si="4"/>
        <v>0</v>
      </c>
      <c r="AR18" s="36">
        <f t="shared" si="5"/>
        <v>0</v>
      </c>
      <c r="AS18" s="36">
        <f t="shared" si="6"/>
        <v>0</v>
      </c>
      <c r="AT18" s="36">
        <f t="shared" si="7"/>
        <v>0</v>
      </c>
      <c r="AU18" s="36">
        <f t="shared" si="8"/>
        <v>0</v>
      </c>
      <c r="AV18" s="36">
        <f t="shared" si="9"/>
        <v>9.2624999999999999E-2</v>
      </c>
      <c r="AW18" s="36">
        <f t="shared" si="10"/>
        <v>0</v>
      </c>
      <c r="AX18" s="36">
        <f t="shared" si="11"/>
        <v>0.37905</v>
      </c>
      <c r="AY18" s="36">
        <f t="shared" si="12"/>
        <v>0</v>
      </c>
      <c r="AZ18" s="36">
        <f t="shared" si="13"/>
        <v>0</v>
      </c>
      <c r="BA18" s="36">
        <f t="shared" si="14"/>
        <v>0</v>
      </c>
      <c r="BB18" s="36">
        <f t="shared" si="15"/>
        <v>0</v>
      </c>
      <c r="BC18" s="36">
        <f t="shared" si="16"/>
        <v>0</v>
      </c>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row>
    <row r="19" spans="1:173" ht="14.25" customHeight="1">
      <c r="A19" s="59">
        <v>622</v>
      </c>
      <c r="B19" s="49" t="str">
        <f>IF($A19=0,"",VLOOKUP($A19,[0]!Matrix,2))</f>
        <v>DL-Methionine</v>
      </c>
      <c r="C19" s="57"/>
      <c r="D19" s="65">
        <v>3.5</v>
      </c>
      <c r="E19" s="65">
        <v>3</v>
      </c>
      <c r="F19" s="65">
        <v>2.5</v>
      </c>
      <c r="G19" s="38"/>
      <c r="H19" s="20" t="s">
        <v>64</v>
      </c>
      <c r="I19" s="23" t="s">
        <v>19</v>
      </c>
      <c r="J19" s="36">
        <f>SUM(BB6:BB35)</f>
        <v>0.21332500000000001</v>
      </c>
      <c r="K19" s="36"/>
      <c r="L19" s="36">
        <f>SUM('BR03'!BB40:BB69)</f>
        <v>0.18628000000000003</v>
      </c>
      <c r="M19" s="36"/>
      <c r="N19" s="36">
        <f>SUM(BB74:BB103)</f>
        <v>0.18375</v>
      </c>
      <c r="P19" s="37"/>
      <c r="Q19" s="38"/>
      <c r="R19" s="38"/>
      <c r="S19" s="38"/>
      <c r="T19" s="36"/>
      <c r="U19" s="36"/>
      <c r="V19" s="36"/>
      <c r="W19" s="23">
        <v>14</v>
      </c>
      <c r="X19" s="34">
        <f>IF($A19=0,0,VLOOKUP($A19,[0]!Matrix,X$4))</f>
        <v>4637</v>
      </c>
      <c r="Y19" s="34">
        <f>IF($A19=0,0,VLOOKUP($A19,[0]!Matrix,Y$4))</f>
        <v>58.4</v>
      </c>
      <c r="Z19" s="34">
        <f>IF($A19=0,0,VLOOKUP($A19,[0]!Matrix,Z$4))</f>
        <v>0</v>
      </c>
      <c r="AA19" s="34">
        <f>IF($A19=0,0,VLOOKUP($A19,[0]!Matrix,AA$4))</f>
        <v>0</v>
      </c>
      <c r="AB19" s="34">
        <f>IF($A19=0,0,VLOOKUP($A19,[0]!Matrix,AB$4))</f>
        <v>0</v>
      </c>
      <c r="AC19" s="34">
        <f>IF($A19=0,0,VLOOKUP($A19,[0]!Matrix,AC$4))</f>
        <v>0</v>
      </c>
      <c r="AD19" s="34">
        <f>IF($A19=0,0,VLOOKUP($A19,[0]!Matrix,AD$4))</f>
        <v>0</v>
      </c>
      <c r="AE19" s="34">
        <f>IF($A19=0,0,VLOOKUP($A19,[0]!Matrix,AE$4))</f>
        <v>0</v>
      </c>
      <c r="AF19" s="34">
        <f>IF($A19=0,0,VLOOKUP($A19,[0]!Matrix,AF$4))</f>
        <v>0</v>
      </c>
      <c r="AG19" s="34">
        <f>IF($A19=0,0,VLOOKUP($A19,[0]!Matrix,AG$4))</f>
        <v>0</v>
      </c>
      <c r="AH19" s="34">
        <f>IF($A19=0,0,VLOOKUP($A19,[0]!Matrix,AH$4))</f>
        <v>99</v>
      </c>
      <c r="AI19" s="34">
        <f>IF($A19=0,0,VLOOKUP($A19,[0]!Matrix,AI$4))</f>
        <v>99</v>
      </c>
      <c r="AJ19" s="34">
        <f>IF($A19=0,0,VLOOKUP($A19,[0]!Matrix,AJ$4))</f>
        <v>0</v>
      </c>
      <c r="AK19" s="34">
        <f>IF($A19=0,0,VLOOKUP($A19,[0]!Matrix,AK$4))</f>
        <v>0</v>
      </c>
      <c r="AL19" s="34">
        <f>IF($A19=0,0,VLOOKUP($A19,[0]!Matrix,AL$4))</f>
        <v>0</v>
      </c>
      <c r="AM19" s="24"/>
      <c r="AN19" s="36"/>
      <c r="AO19" s="36">
        <f t="shared" si="2"/>
        <v>16.229500000000002</v>
      </c>
      <c r="AP19" s="36">
        <f t="shared" si="3"/>
        <v>0.2044</v>
      </c>
      <c r="AQ19" s="36">
        <f t="shared" si="4"/>
        <v>0</v>
      </c>
      <c r="AR19" s="36">
        <f t="shared" si="5"/>
        <v>0</v>
      </c>
      <c r="AS19" s="36">
        <f t="shared" si="6"/>
        <v>0</v>
      </c>
      <c r="AT19" s="36">
        <f t="shared" si="7"/>
        <v>0</v>
      </c>
      <c r="AU19" s="36">
        <f t="shared" si="8"/>
        <v>0</v>
      </c>
      <c r="AV19" s="36">
        <f t="shared" si="9"/>
        <v>0</v>
      </c>
      <c r="AW19" s="36">
        <f t="shared" si="10"/>
        <v>0</v>
      </c>
      <c r="AX19" s="36">
        <f t="shared" si="11"/>
        <v>0</v>
      </c>
      <c r="AY19" s="36">
        <f t="shared" si="12"/>
        <v>0.34649999999999997</v>
      </c>
      <c r="AZ19" s="36">
        <f t="shared" si="13"/>
        <v>0.34649999999999997</v>
      </c>
      <c r="BA19" s="36">
        <f t="shared" si="14"/>
        <v>0</v>
      </c>
      <c r="BB19" s="36">
        <f t="shared" si="15"/>
        <v>0</v>
      </c>
      <c r="BC19" s="36">
        <f t="shared" si="16"/>
        <v>0</v>
      </c>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row>
    <row r="20" spans="1:173" ht="14.25" customHeight="1">
      <c r="A20" s="59">
        <v>624</v>
      </c>
      <c r="B20" s="49" t="str">
        <f>IF($A20=0,"",VLOOKUP($A20,[0]!Matrix,2))</f>
        <v>L-Threonine</v>
      </c>
      <c r="C20" s="57"/>
      <c r="D20" s="65">
        <v>2.75</v>
      </c>
      <c r="E20" s="65">
        <v>2.25</v>
      </c>
      <c r="F20" s="65">
        <v>2</v>
      </c>
      <c r="G20" s="38"/>
      <c r="H20" s="20" t="s">
        <v>28</v>
      </c>
      <c r="I20" s="23" t="s">
        <v>26</v>
      </c>
      <c r="J20" s="40">
        <f>SUM(BC6:BC35)</f>
        <v>1758.18</v>
      </c>
      <c r="K20" s="40"/>
      <c r="L20" s="40">
        <f>SUM('BR03'!BC40:BC69)</f>
        <v>1795.9270000000001</v>
      </c>
      <c r="M20" s="40"/>
      <c r="N20" s="40">
        <f>SUM(BC74:BC103)</f>
        <v>1832.7549999999999</v>
      </c>
      <c r="P20" s="37"/>
      <c r="Q20" s="38"/>
      <c r="R20" s="38"/>
      <c r="S20" s="38"/>
      <c r="T20" s="36"/>
      <c r="U20" s="36"/>
      <c r="V20" s="36"/>
      <c r="W20" s="23">
        <v>15</v>
      </c>
      <c r="X20" s="34">
        <f>IF($A20=0,0,VLOOKUP($A20,[0]!Matrix,X$4))</f>
        <v>3011</v>
      </c>
      <c r="Y20" s="34">
        <f>IF($A20=0,0,VLOOKUP($A20,[0]!Matrix,Y$4))</f>
        <v>73.099999999999994</v>
      </c>
      <c r="Z20" s="34">
        <f>IF($A20=0,0,VLOOKUP($A20,[0]!Matrix,Z$4))</f>
        <v>0</v>
      </c>
      <c r="AA20" s="34">
        <f>IF($A20=0,0,VLOOKUP($A20,[0]!Matrix,AA$4))</f>
        <v>0</v>
      </c>
      <c r="AB20" s="34">
        <f>IF($A20=0,0,VLOOKUP($A20,[0]!Matrix,AB$4))</f>
        <v>0</v>
      </c>
      <c r="AC20" s="34">
        <f>IF($A20=0,0,VLOOKUP($A20,[0]!Matrix,AC$4))</f>
        <v>0</v>
      </c>
      <c r="AD20" s="34">
        <f>IF($A20=0,0,VLOOKUP($A20,[0]!Matrix,AD$4))</f>
        <v>0</v>
      </c>
      <c r="AE20" s="34">
        <f>IF($A20=0,0,VLOOKUP($A20,[0]!Matrix,AE$4))</f>
        <v>0</v>
      </c>
      <c r="AF20" s="34">
        <f>IF($A20=0,0,VLOOKUP($A20,[0]!Matrix,AF$4))</f>
        <v>0</v>
      </c>
      <c r="AG20" s="34">
        <f>IF($A20=0,0,VLOOKUP($A20,[0]!Matrix,AG$4))</f>
        <v>0</v>
      </c>
      <c r="AH20" s="34">
        <f>IF($A20=0,0,VLOOKUP($A20,[0]!Matrix,AH$4))</f>
        <v>0</v>
      </c>
      <c r="AI20" s="34">
        <f>IF($A20=0,0,VLOOKUP($A20,[0]!Matrix,AI$4))</f>
        <v>0</v>
      </c>
      <c r="AJ20" s="34">
        <f>IF($A20=0,0,VLOOKUP($A20,[0]!Matrix,AJ$4))</f>
        <v>99</v>
      </c>
      <c r="AK20" s="34">
        <f>IF($A20=0,0,VLOOKUP($A20,[0]!Matrix,AK$4))</f>
        <v>0</v>
      </c>
      <c r="AL20" s="34">
        <f>IF($A20=0,0,VLOOKUP($A20,[0]!Matrix,AL$4))</f>
        <v>0</v>
      </c>
      <c r="AM20" s="24"/>
      <c r="AN20" s="36"/>
      <c r="AO20" s="36">
        <f t="shared" si="2"/>
        <v>8.2802500000000006</v>
      </c>
      <c r="AP20" s="36">
        <f t="shared" si="3"/>
        <v>0.20102499999999998</v>
      </c>
      <c r="AQ20" s="36">
        <f t="shared" si="4"/>
        <v>0</v>
      </c>
      <c r="AR20" s="36">
        <f t="shared" si="5"/>
        <v>0</v>
      </c>
      <c r="AS20" s="36">
        <f t="shared" si="6"/>
        <v>0</v>
      </c>
      <c r="AT20" s="36">
        <f t="shared" si="7"/>
        <v>0</v>
      </c>
      <c r="AU20" s="36">
        <f t="shared" si="8"/>
        <v>0</v>
      </c>
      <c r="AV20" s="36">
        <f t="shared" si="9"/>
        <v>0</v>
      </c>
      <c r="AW20" s="36">
        <f t="shared" si="10"/>
        <v>0</v>
      </c>
      <c r="AX20" s="36">
        <f t="shared" si="11"/>
        <v>0</v>
      </c>
      <c r="AY20" s="36">
        <f t="shared" si="12"/>
        <v>0</v>
      </c>
      <c r="AZ20" s="36">
        <f t="shared" si="13"/>
        <v>0</v>
      </c>
      <c r="BA20" s="36">
        <f t="shared" si="14"/>
        <v>0.27224999999999999</v>
      </c>
      <c r="BB20" s="36">
        <f t="shared" si="15"/>
        <v>0</v>
      </c>
      <c r="BC20" s="36">
        <f t="shared" si="16"/>
        <v>0</v>
      </c>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row>
    <row r="21" spans="1:173" ht="14.25" customHeight="1">
      <c r="A21" s="59">
        <v>626</v>
      </c>
      <c r="B21" s="48" t="str">
        <f>IF($A21=0,"",VLOOKUP($A21,[0]!Matrix,2))</f>
        <v>L-Tryptophan</v>
      </c>
      <c r="C21" s="57"/>
      <c r="D21" s="65">
        <v>0.25</v>
      </c>
      <c r="E21" s="65">
        <v>0</v>
      </c>
      <c r="F21" s="65">
        <v>0</v>
      </c>
      <c r="G21" s="38"/>
      <c r="I21" s="23"/>
      <c r="J21" s="40"/>
      <c r="K21" s="40"/>
      <c r="L21" s="40"/>
      <c r="M21" s="40"/>
      <c r="N21" s="40"/>
      <c r="P21" s="37"/>
      <c r="Q21" s="38"/>
      <c r="R21" s="38"/>
      <c r="S21" s="38"/>
      <c r="T21" s="36"/>
      <c r="U21" s="36"/>
      <c r="V21" s="36"/>
      <c r="W21" s="23">
        <v>16</v>
      </c>
      <c r="X21" s="34">
        <f>IF($A21=0,0,VLOOKUP($A21,[0]!Matrix,X$4))</f>
        <v>5186</v>
      </c>
      <c r="Y21" s="34">
        <f>IF($A21=0,0,VLOOKUP($A21,[0]!Matrix,Y$4))</f>
        <v>85.3</v>
      </c>
      <c r="Z21" s="34">
        <f>IF($A21=0,0,VLOOKUP($A21,[0]!Matrix,Z$4))</f>
        <v>0</v>
      </c>
      <c r="AA21" s="34">
        <f>IF($A21=0,0,VLOOKUP($A21,[0]!Matrix,AA$4))</f>
        <v>0</v>
      </c>
      <c r="AB21" s="34">
        <f>IF($A21=0,0,VLOOKUP($A21,[0]!Matrix,AB$4))</f>
        <v>0</v>
      </c>
      <c r="AC21" s="34">
        <f>IF($A21=0,0,VLOOKUP($A21,[0]!Matrix,AC$4))</f>
        <v>0</v>
      </c>
      <c r="AD21" s="34">
        <f>IF($A21=0,0,VLOOKUP($A21,[0]!Matrix,AD$4))</f>
        <v>0</v>
      </c>
      <c r="AE21" s="34">
        <f>IF($A21=0,0,VLOOKUP($A21,[0]!Matrix,AE$4))</f>
        <v>0</v>
      </c>
      <c r="AF21" s="34">
        <f>IF($A21=0,0,VLOOKUP($A21,[0]!Matrix,AF$4))</f>
        <v>0</v>
      </c>
      <c r="AG21" s="34">
        <f>IF($A21=0,0,VLOOKUP($A21,[0]!Matrix,AG$4))</f>
        <v>0</v>
      </c>
      <c r="AH21" s="34">
        <f>IF($A21=0,0,VLOOKUP($A21,[0]!Matrix,AH$4))</f>
        <v>0</v>
      </c>
      <c r="AI21" s="34">
        <f>IF($A21=0,0,VLOOKUP($A21,[0]!Matrix,AI$4))</f>
        <v>0</v>
      </c>
      <c r="AJ21" s="34">
        <f>IF($A21=0,0,VLOOKUP($A21,[0]!Matrix,AJ$4))</f>
        <v>0</v>
      </c>
      <c r="AK21" s="34">
        <f>IF($A21=0,0,VLOOKUP($A21,[0]!Matrix,AK$4))</f>
        <v>98.5</v>
      </c>
      <c r="AL21" s="34">
        <f>IF($A21=0,0,VLOOKUP($A21,[0]!Matrix,AL$4))</f>
        <v>0</v>
      </c>
      <c r="AM21" s="24"/>
      <c r="AN21" s="36"/>
      <c r="AO21" s="36">
        <f t="shared" si="2"/>
        <v>1.2965</v>
      </c>
      <c r="AP21" s="36">
        <f t="shared" si="3"/>
        <v>2.1325E-2</v>
      </c>
      <c r="AQ21" s="36">
        <f t="shared" si="4"/>
        <v>0</v>
      </c>
      <c r="AR21" s="36">
        <f t="shared" si="5"/>
        <v>0</v>
      </c>
      <c r="AS21" s="36">
        <f t="shared" si="6"/>
        <v>0</v>
      </c>
      <c r="AT21" s="36">
        <f t="shared" si="7"/>
        <v>0</v>
      </c>
      <c r="AU21" s="36">
        <f t="shared" si="8"/>
        <v>0</v>
      </c>
      <c r="AV21" s="36">
        <f t="shared" si="9"/>
        <v>0</v>
      </c>
      <c r="AW21" s="36">
        <f t="shared" si="10"/>
        <v>0</v>
      </c>
      <c r="AX21" s="36">
        <f t="shared" si="11"/>
        <v>0</v>
      </c>
      <c r="AY21" s="36">
        <f t="shared" si="12"/>
        <v>0</v>
      </c>
      <c r="AZ21" s="36">
        <f t="shared" si="13"/>
        <v>0</v>
      </c>
      <c r="BA21" s="36">
        <f t="shared" si="14"/>
        <v>0</v>
      </c>
      <c r="BB21" s="36">
        <f t="shared" si="15"/>
        <v>2.4625000000000001E-2</v>
      </c>
      <c r="BC21" s="36">
        <f t="shared" si="16"/>
        <v>0</v>
      </c>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c r="ED21" s="24"/>
      <c r="EE21" s="24"/>
      <c r="EF21" s="24"/>
      <c r="EG21" s="24"/>
      <c r="EH21" s="24"/>
      <c r="EI21" s="24"/>
      <c r="EJ21" s="24"/>
      <c r="EK21" s="24"/>
      <c r="EL21" s="24"/>
      <c r="EM21" s="24"/>
      <c r="EN21" s="24"/>
      <c r="EO21" s="24"/>
      <c r="EP21" s="24"/>
      <c r="EQ21" s="24"/>
      <c r="ER21" s="24"/>
      <c r="ES21" s="24"/>
      <c r="ET21" s="24"/>
      <c r="EU21" s="24"/>
      <c r="EV21" s="24"/>
      <c r="EW21" s="24"/>
      <c r="EX21" s="24"/>
      <c r="EY21" s="24"/>
      <c r="EZ21" s="24"/>
      <c r="FA21" s="24"/>
      <c r="FB21" s="24"/>
      <c r="FC21" s="24"/>
      <c r="FD21" s="24"/>
      <c r="FE21" s="24"/>
      <c r="FF21" s="24"/>
      <c r="FG21" s="24"/>
      <c r="FH21" s="24"/>
      <c r="FI21" s="24"/>
      <c r="FJ21" s="24"/>
      <c r="FK21" s="24"/>
      <c r="FL21" s="24"/>
      <c r="FM21" s="24"/>
      <c r="FN21" s="24"/>
      <c r="FO21" s="24"/>
      <c r="FP21" s="24"/>
      <c r="FQ21" s="24"/>
    </row>
    <row r="22" spans="1:173" ht="14.25" customHeight="1">
      <c r="A22" s="59">
        <v>640</v>
      </c>
      <c r="B22" s="49" t="str">
        <f>IF($A22=0,"",VLOOKUP($A22,[0]!Matrix,2))</f>
        <v>Vitamin premix</v>
      </c>
      <c r="C22" s="57"/>
      <c r="D22" s="65">
        <v>3</v>
      </c>
      <c r="E22" s="65">
        <v>2</v>
      </c>
      <c r="F22" s="65">
        <v>1</v>
      </c>
      <c r="G22" s="38"/>
      <c r="I22" s="23"/>
      <c r="J22" s="36"/>
      <c r="K22" s="36"/>
      <c r="L22" s="36"/>
      <c r="M22" s="36"/>
      <c r="N22" s="36"/>
      <c r="P22" s="37"/>
      <c r="Q22" s="38"/>
      <c r="R22" s="38"/>
      <c r="S22" s="38"/>
      <c r="T22" s="36"/>
      <c r="U22" s="36"/>
      <c r="V22" s="36"/>
      <c r="W22" s="23">
        <v>17</v>
      </c>
      <c r="X22" s="34">
        <f>IF($A22=0,0,VLOOKUP($A22,[0]!Matrix,X$4))</f>
        <v>0</v>
      </c>
      <c r="Y22" s="34">
        <f>IF($A22=0,0,VLOOKUP($A22,[0]!Matrix,Y$4))</f>
        <v>0</v>
      </c>
      <c r="Z22" s="34">
        <f>IF($A22=0,0,VLOOKUP($A22,[0]!Matrix,Z$4))</f>
        <v>0</v>
      </c>
      <c r="AA22" s="34">
        <f>IF($A22=0,0,VLOOKUP($A22,[0]!Matrix,AA$4))</f>
        <v>0</v>
      </c>
      <c r="AB22" s="34">
        <f>IF($A22=0,0,VLOOKUP($A22,[0]!Matrix,AB$4))</f>
        <v>0</v>
      </c>
      <c r="AC22" s="34">
        <f>IF($A22=0,0,VLOOKUP($A22,[0]!Matrix,AC$4))</f>
        <v>0</v>
      </c>
      <c r="AD22" s="34">
        <f>IF($A22=0,0,VLOOKUP($A22,[0]!Matrix,AD$4))</f>
        <v>0</v>
      </c>
      <c r="AE22" s="34">
        <f>IF($A22=0,0,VLOOKUP($A22,[0]!Matrix,AE$4))</f>
        <v>0</v>
      </c>
      <c r="AF22" s="34">
        <f>IF($A22=0,0,VLOOKUP($A22,[0]!Matrix,AF$4))</f>
        <v>0</v>
      </c>
      <c r="AG22" s="34">
        <f>IF($A22=0,0,VLOOKUP($A22,[0]!Matrix,AG$4))</f>
        <v>0</v>
      </c>
      <c r="AH22" s="34">
        <f>IF($A22=0,0,VLOOKUP($A22,[0]!Matrix,AH$4))</f>
        <v>0</v>
      </c>
      <c r="AI22" s="34">
        <f>IF($A22=0,0,VLOOKUP($A22,[0]!Matrix,AI$4))</f>
        <v>0</v>
      </c>
      <c r="AJ22" s="34">
        <f>IF($A22=0,0,VLOOKUP($A22,[0]!Matrix,AJ$4))</f>
        <v>0</v>
      </c>
      <c r="AK22" s="34">
        <f>IF($A22=0,0,VLOOKUP($A22,[0]!Matrix,AK$4))</f>
        <v>0</v>
      </c>
      <c r="AL22" s="34">
        <f>IF($A22=0,0,VLOOKUP($A22,[0]!Matrix,AL$4))</f>
        <v>0</v>
      </c>
      <c r="AM22" s="24"/>
      <c r="AN22" s="36"/>
      <c r="AO22" s="36">
        <f t="shared" si="2"/>
        <v>0</v>
      </c>
      <c r="AP22" s="36">
        <f t="shared" si="3"/>
        <v>0</v>
      </c>
      <c r="AQ22" s="36">
        <f t="shared" si="4"/>
        <v>0</v>
      </c>
      <c r="AR22" s="36">
        <f t="shared" si="5"/>
        <v>0</v>
      </c>
      <c r="AS22" s="36">
        <f t="shared" si="6"/>
        <v>0</v>
      </c>
      <c r="AT22" s="36">
        <f t="shared" si="7"/>
        <v>0</v>
      </c>
      <c r="AU22" s="36">
        <f t="shared" si="8"/>
        <v>0</v>
      </c>
      <c r="AV22" s="36">
        <f t="shared" si="9"/>
        <v>0</v>
      </c>
      <c r="AW22" s="36">
        <f t="shared" si="10"/>
        <v>0</v>
      </c>
      <c r="AX22" s="36">
        <f t="shared" si="11"/>
        <v>0</v>
      </c>
      <c r="AY22" s="36">
        <f t="shared" si="12"/>
        <v>0</v>
      </c>
      <c r="AZ22" s="36">
        <f t="shared" si="13"/>
        <v>0</v>
      </c>
      <c r="BA22" s="36">
        <f t="shared" si="14"/>
        <v>0</v>
      </c>
      <c r="BB22" s="36">
        <f t="shared" si="15"/>
        <v>0</v>
      </c>
      <c r="BC22" s="36">
        <f t="shared" si="16"/>
        <v>0</v>
      </c>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4"/>
      <c r="DQ22" s="24"/>
      <c r="DR22" s="24"/>
      <c r="DS22" s="24"/>
      <c r="DT22" s="24"/>
      <c r="DU22" s="24"/>
      <c r="DV22" s="24"/>
      <c r="DW22" s="24"/>
      <c r="DX22" s="24"/>
      <c r="DY22" s="24"/>
      <c r="DZ22" s="24"/>
      <c r="EA22" s="24"/>
      <c r="EB22" s="24"/>
      <c r="EC22" s="24"/>
      <c r="ED22" s="24"/>
      <c r="EE22" s="24"/>
      <c r="EF22" s="24"/>
      <c r="EG22" s="24"/>
      <c r="EH22" s="24"/>
      <c r="EI22" s="24"/>
      <c r="EJ22" s="24"/>
      <c r="EK22" s="24"/>
      <c r="EL22" s="24"/>
      <c r="EM22" s="24"/>
      <c r="EN22" s="24"/>
      <c r="EO22" s="24"/>
      <c r="EP22" s="24"/>
      <c r="EQ22" s="24"/>
      <c r="ER22" s="24"/>
      <c r="ES22" s="24"/>
      <c r="ET22" s="24"/>
      <c r="EU22" s="24"/>
      <c r="EV22" s="24"/>
      <c r="EW22" s="24"/>
      <c r="EX22" s="24"/>
      <c r="EY22" s="24"/>
      <c r="EZ22" s="24"/>
      <c r="FA22" s="24"/>
      <c r="FB22" s="24"/>
      <c r="FC22" s="24"/>
      <c r="FD22" s="24"/>
      <c r="FE22" s="24"/>
      <c r="FF22" s="24"/>
      <c r="FG22" s="24"/>
      <c r="FH22" s="24"/>
      <c r="FI22" s="24"/>
      <c r="FJ22" s="24"/>
      <c r="FK22" s="24"/>
      <c r="FL22" s="24"/>
      <c r="FM22" s="24"/>
      <c r="FN22" s="24"/>
      <c r="FO22" s="24"/>
      <c r="FP22" s="24"/>
      <c r="FQ22" s="24"/>
    </row>
    <row r="23" spans="1:173" ht="14.25" customHeight="1">
      <c r="A23" s="59">
        <v>650</v>
      </c>
      <c r="B23" s="48" t="str">
        <f>IF($A23=0,"",VLOOKUP($A23,[0]!Matrix,2))</f>
        <v>Trace mineral premix</v>
      </c>
      <c r="C23" s="57"/>
      <c r="D23" s="65">
        <v>3</v>
      </c>
      <c r="E23" s="65">
        <v>2</v>
      </c>
      <c r="F23" s="65">
        <v>1</v>
      </c>
      <c r="G23" s="38"/>
      <c r="H23" s="18" t="s">
        <v>56</v>
      </c>
      <c r="I23" s="23"/>
      <c r="J23" s="36"/>
      <c r="K23" s="36"/>
      <c r="L23" s="36"/>
      <c r="M23" s="36"/>
      <c r="N23" s="36"/>
      <c r="P23" s="37"/>
      <c r="Q23" s="38"/>
      <c r="R23" s="38"/>
      <c r="S23" s="38"/>
      <c r="T23" s="36"/>
      <c r="U23" s="36"/>
      <c r="V23" s="36"/>
      <c r="W23" s="23">
        <v>18</v>
      </c>
      <c r="X23" s="34">
        <f>IF($A23=0,0,VLOOKUP($A23,[0]!Matrix,X$4))</f>
        <v>0</v>
      </c>
      <c r="Y23" s="34">
        <f>IF($A23=0,0,VLOOKUP($A23,[0]!Matrix,Y$4))</f>
        <v>0</v>
      </c>
      <c r="Z23" s="34">
        <f>IF($A23=0,0,VLOOKUP($A23,[0]!Matrix,Z$4))</f>
        <v>0</v>
      </c>
      <c r="AA23" s="34">
        <f>IF($A23=0,0,VLOOKUP($A23,[0]!Matrix,AA$4))</f>
        <v>0</v>
      </c>
      <c r="AB23" s="34">
        <f>IF($A23=0,0,VLOOKUP($A23,[0]!Matrix,AB$4))</f>
        <v>0</v>
      </c>
      <c r="AC23" s="34">
        <f>IF($A23=0,0,VLOOKUP($A23,[0]!Matrix,AC$4))</f>
        <v>0</v>
      </c>
      <c r="AD23" s="34">
        <f>IF($A23=0,0,VLOOKUP($A23,[0]!Matrix,AD$4))</f>
        <v>0</v>
      </c>
      <c r="AE23" s="34">
        <f>IF($A23=0,0,VLOOKUP($A23,[0]!Matrix,AE$4))</f>
        <v>0</v>
      </c>
      <c r="AF23" s="34">
        <f>IF($A23=0,0,VLOOKUP($A23,[0]!Matrix,AF$4))</f>
        <v>0</v>
      </c>
      <c r="AG23" s="34">
        <f>IF($A23=0,0,VLOOKUP($A23,[0]!Matrix,AG$4))</f>
        <v>0</v>
      </c>
      <c r="AH23" s="34">
        <f>IF($A23=0,0,VLOOKUP($A23,[0]!Matrix,AH$4))</f>
        <v>0</v>
      </c>
      <c r="AI23" s="34">
        <f>IF($A23=0,0,VLOOKUP($A23,[0]!Matrix,AI$4))</f>
        <v>0</v>
      </c>
      <c r="AJ23" s="34">
        <f>IF($A23=0,0,VLOOKUP($A23,[0]!Matrix,AJ$4))</f>
        <v>0</v>
      </c>
      <c r="AK23" s="34">
        <f>IF($A23=0,0,VLOOKUP($A23,[0]!Matrix,AK$4))</f>
        <v>0</v>
      </c>
      <c r="AL23" s="34">
        <f>IF($A23=0,0,VLOOKUP($A23,[0]!Matrix,AL$4))</f>
        <v>0</v>
      </c>
      <c r="AM23" s="24"/>
      <c r="AN23" s="36"/>
      <c r="AO23" s="36">
        <f t="shared" si="2"/>
        <v>0</v>
      </c>
      <c r="AP23" s="36">
        <f t="shared" si="3"/>
        <v>0</v>
      </c>
      <c r="AQ23" s="36">
        <f t="shared" si="4"/>
        <v>0</v>
      </c>
      <c r="AR23" s="36">
        <f t="shared" si="5"/>
        <v>0</v>
      </c>
      <c r="AS23" s="36">
        <f t="shared" si="6"/>
        <v>0</v>
      </c>
      <c r="AT23" s="36">
        <f t="shared" si="7"/>
        <v>0</v>
      </c>
      <c r="AU23" s="36">
        <f t="shared" si="8"/>
        <v>0</v>
      </c>
      <c r="AV23" s="36">
        <f t="shared" si="9"/>
        <v>0</v>
      </c>
      <c r="AW23" s="36">
        <f t="shared" si="10"/>
        <v>0</v>
      </c>
      <c r="AX23" s="36">
        <f t="shared" si="11"/>
        <v>0</v>
      </c>
      <c r="AY23" s="36">
        <f t="shared" si="12"/>
        <v>0</v>
      </c>
      <c r="AZ23" s="36">
        <f t="shared" si="13"/>
        <v>0</v>
      </c>
      <c r="BA23" s="36">
        <f t="shared" si="14"/>
        <v>0</v>
      </c>
      <c r="BB23" s="36">
        <f t="shared" si="15"/>
        <v>0</v>
      </c>
      <c r="BC23" s="36">
        <f t="shared" si="16"/>
        <v>0</v>
      </c>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c r="DT23" s="24"/>
      <c r="DU23" s="24"/>
      <c r="DV23" s="24"/>
      <c r="DW23" s="24"/>
      <c r="DX23" s="24"/>
      <c r="DY23" s="24"/>
      <c r="DZ23" s="24"/>
      <c r="EA23" s="24"/>
      <c r="EB23" s="24"/>
      <c r="EC23" s="24"/>
      <c r="ED23" s="24"/>
      <c r="EE23" s="24"/>
      <c r="EF23" s="24"/>
      <c r="EG23" s="24"/>
      <c r="EH23" s="24"/>
      <c r="EI23" s="24"/>
      <c r="EJ23" s="24"/>
      <c r="EK23" s="24"/>
      <c r="EL23" s="24"/>
      <c r="EM23" s="24"/>
      <c r="EN23" s="24"/>
      <c r="EO23" s="24"/>
      <c r="EP23" s="24"/>
      <c r="EQ23" s="24"/>
      <c r="ER23" s="24"/>
      <c r="ES23" s="24"/>
      <c r="ET23" s="24"/>
      <c r="EU23" s="24"/>
      <c r="EV23" s="24"/>
      <c r="EW23" s="24"/>
      <c r="EX23" s="24"/>
      <c r="EY23" s="24"/>
      <c r="EZ23" s="24"/>
      <c r="FA23" s="24"/>
      <c r="FB23" s="24"/>
      <c r="FC23" s="24"/>
      <c r="FD23" s="24"/>
      <c r="FE23" s="24"/>
      <c r="FF23" s="24"/>
      <c r="FG23" s="24"/>
      <c r="FH23" s="24"/>
      <c r="FI23" s="24"/>
      <c r="FJ23" s="24"/>
      <c r="FK23" s="24"/>
      <c r="FL23" s="24"/>
      <c r="FM23" s="24"/>
      <c r="FN23" s="24"/>
      <c r="FO23" s="24"/>
      <c r="FP23" s="24"/>
      <c r="FQ23" s="24"/>
    </row>
    <row r="24" spans="1:173" ht="14.25" customHeight="1">
      <c r="A24" s="59">
        <v>660</v>
      </c>
      <c r="B24" s="48" t="str">
        <f>IF($A24=0,"",VLOOKUP($A24,[0]!Matrix,2))</f>
        <v>Choline chloride</v>
      </c>
      <c r="C24" s="57"/>
      <c r="D24" s="65">
        <v>0.25</v>
      </c>
      <c r="E24" s="65">
        <v>0.25</v>
      </c>
      <c r="F24" s="65">
        <v>0.25</v>
      </c>
      <c r="G24" s="38"/>
      <c r="H24" s="20" t="s">
        <v>57</v>
      </c>
      <c r="I24" s="23"/>
      <c r="J24" s="36">
        <f>J10/J11</f>
        <v>1.9780922154632812</v>
      </c>
      <c r="K24" s="36"/>
      <c r="L24" s="36">
        <f>L10/L11</f>
        <v>1.9824764578581038</v>
      </c>
      <c r="M24" s="36"/>
      <c r="N24" s="36">
        <f>N10/N11</f>
        <v>2.0120715563952434</v>
      </c>
      <c r="P24" s="37"/>
      <c r="Q24" s="38"/>
      <c r="R24" s="38"/>
      <c r="S24" s="38"/>
      <c r="T24" s="36"/>
      <c r="U24" s="36"/>
      <c r="V24" s="36"/>
      <c r="W24" s="23">
        <v>19</v>
      </c>
      <c r="X24" s="34">
        <f>IF($A24=0,0,VLOOKUP($A24,[0]!Matrix,X$4))</f>
        <v>0</v>
      </c>
      <c r="Y24" s="34">
        <f>IF($A24=0,0,VLOOKUP($A24,[0]!Matrix,Y$4))</f>
        <v>0</v>
      </c>
      <c r="Z24" s="34">
        <f>IF($A24=0,0,VLOOKUP($A24,[0]!Matrix,Z$4))</f>
        <v>0</v>
      </c>
      <c r="AA24" s="34">
        <f>IF($A24=0,0,VLOOKUP($A24,[0]!Matrix,AA$4))</f>
        <v>0</v>
      </c>
      <c r="AB24" s="34">
        <f>IF($A24=0,0,VLOOKUP($A24,[0]!Matrix,AB$4))</f>
        <v>0</v>
      </c>
      <c r="AC24" s="34">
        <f>IF($A24=0,0,VLOOKUP($A24,[0]!Matrix,AC$4))</f>
        <v>0</v>
      </c>
      <c r="AD24" s="34">
        <f>IF($A24=0,0,VLOOKUP($A24,[0]!Matrix,AD$4))</f>
        <v>0</v>
      </c>
      <c r="AE24" s="34">
        <f>IF($A24=0,0,VLOOKUP($A24,[0]!Matrix,AE$4))</f>
        <v>0</v>
      </c>
      <c r="AF24" s="34">
        <f>IF($A24=0,0,VLOOKUP($A24,[0]!Matrix,AF$4))</f>
        <v>0</v>
      </c>
      <c r="AG24" s="34">
        <f>IF($A24=0,0,VLOOKUP($A24,[0]!Matrix,AG$4))</f>
        <v>0</v>
      </c>
      <c r="AH24" s="34">
        <f>IF($A24=0,0,VLOOKUP($A24,[0]!Matrix,AH$4))</f>
        <v>0</v>
      </c>
      <c r="AI24" s="34">
        <f>IF($A24=0,0,VLOOKUP($A24,[0]!Matrix,AI$4))</f>
        <v>0</v>
      </c>
      <c r="AJ24" s="34">
        <f>IF($A24=0,0,VLOOKUP($A24,[0]!Matrix,AJ$4))</f>
        <v>0</v>
      </c>
      <c r="AK24" s="34">
        <f>IF($A24=0,0,VLOOKUP($A24,[0]!Matrix,AK$4))</f>
        <v>0</v>
      </c>
      <c r="AL24" s="34">
        <f>IF($A24=0,0,VLOOKUP($A24,[0]!Matrix,AL$4))</f>
        <v>746000</v>
      </c>
      <c r="AM24" s="24"/>
      <c r="AN24" s="36"/>
      <c r="AO24" s="36">
        <f t="shared" si="2"/>
        <v>0</v>
      </c>
      <c r="AP24" s="36">
        <f t="shared" si="3"/>
        <v>0</v>
      </c>
      <c r="AQ24" s="36">
        <f t="shared" si="4"/>
        <v>0</v>
      </c>
      <c r="AR24" s="36">
        <f t="shared" si="5"/>
        <v>0</v>
      </c>
      <c r="AS24" s="36">
        <f t="shared" si="6"/>
        <v>0</v>
      </c>
      <c r="AT24" s="36">
        <f t="shared" si="7"/>
        <v>0</v>
      </c>
      <c r="AU24" s="36">
        <f t="shared" si="8"/>
        <v>0</v>
      </c>
      <c r="AV24" s="36">
        <f t="shared" si="9"/>
        <v>0</v>
      </c>
      <c r="AW24" s="36">
        <f t="shared" si="10"/>
        <v>0</v>
      </c>
      <c r="AX24" s="36">
        <f t="shared" si="11"/>
        <v>0</v>
      </c>
      <c r="AY24" s="36">
        <f t="shared" si="12"/>
        <v>0</v>
      </c>
      <c r="AZ24" s="36">
        <f t="shared" si="13"/>
        <v>0</v>
      </c>
      <c r="BA24" s="36">
        <f t="shared" si="14"/>
        <v>0</v>
      </c>
      <c r="BB24" s="36">
        <f t="shared" si="15"/>
        <v>0</v>
      </c>
      <c r="BC24" s="36">
        <f t="shared" si="16"/>
        <v>186.5</v>
      </c>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c r="DT24" s="24"/>
      <c r="DU24" s="24"/>
      <c r="DV24" s="24"/>
      <c r="DW24" s="24"/>
      <c r="DX24" s="24"/>
      <c r="DY24" s="24"/>
      <c r="DZ24" s="24"/>
      <c r="EA24" s="24"/>
      <c r="EB24" s="24"/>
      <c r="EC24" s="24"/>
      <c r="ED24" s="24"/>
      <c r="EE24" s="24"/>
      <c r="EF24" s="24"/>
      <c r="EG24" s="24"/>
      <c r="EH24" s="24"/>
      <c r="EI24" s="24"/>
      <c r="EJ24" s="24"/>
      <c r="EK24" s="24"/>
      <c r="EL24" s="24"/>
      <c r="EM24" s="24"/>
      <c r="EN24" s="24"/>
      <c r="EO24" s="24"/>
      <c r="EP24" s="24"/>
      <c r="EQ24" s="24"/>
      <c r="ER24" s="24"/>
      <c r="ES24" s="24"/>
      <c r="ET24" s="24"/>
      <c r="EU24" s="24"/>
      <c r="EV24" s="24"/>
      <c r="EW24" s="24"/>
      <c r="EX24" s="24"/>
      <c r="EY24" s="24"/>
      <c r="EZ24" s="24"/>
      <c r="FA24" s="24"/>
      <c r="FB24" s="24"/>
      <c r="FC24" s="24"/>
      <c r="FD24" s="24"/>
      <c r="FE24" s="24"/>
      <c r="FF24" s="24"/>
      <c r="FG24" s="24"/>
      <c r="FH24" s="24"/>
      <c r="FI24" s="24"/>
      <c r="FJ24" s="24"/>
      <c r="FK24" s="24"/>
      <c r="FL24" s="24"/>
      <c r="FM24" s="24"/>
      <c r="FN24" s="24"/>
      <c r="FO24" s="24"/>
      <c r="FP24" s="24"/>
      <c r="FQ24" s="24"/>
    </row>
    <row r="25" spans="1:173" ht="14.25" customHeight="1">
      <c r="A25" s="59">
        <v>700</v>
      </c>
      <c r="B25" s="48" t="str">
        <f>IF($A25=0,"",VLOOKUP($A25,[0]!Matrix,2))</f>
        <v>Organic acids</v>
      </c>
      <c r="C25" s="57"/>
      <c r="D25" s="65">
        <v>5</v>
      </c>
      <c r="E25" s="65">
        <v>5</v>
      </c>
      <c r="F25" s="65">
        <v>5</v>
      </c>
      <c r="G25" s="38"/>
      <c r="H25" s="20" t="s">
        <v>79</v>
      </c>
      <c r="I25" s="23"/>
      <c r="J25" s="40">
        <f>((J12/23)+(J14/39)-(J13/35.5))*10000</f>
        <v>148.4302871857679</v>
      </c>
      <c r="K25" s="40"/>
      <c r="L25" s="40">
        <f>((L12/23)+(L14/39)-(L13/35.5))*10000</f>
        <v>150.675900105202</v>
      </c>
      <c r="M25" s="40"/>
      <c r="N25" s="40">
        <f>((N12/23)+(N14/39)-(N13/35.5))*10000</f>
        <v>151.47740119647654</v>
      </c>
      <c r="P25" s="37"/>
      <c r="Q25" s="38"/>
      <c r="R25" s="38"/>
      <c r="S25" s="38"/>
      <c r="T25" s="36"/>
      <c r="U25" s="36"/>
      <c r="V25" s="36"/>
      <c r="W25" s="23">
        <v>20</v>
      </c>
      <c r="X25" s="34">
        <f>IF($A25=0,0,VLOOKUP($A25,[0]!Matrix,X$4))</f>
        <v>0</v>
      </c>
      <c r="Y25" s="34">
        <f>IF($A25=0,0,VLOOKUP($A25,[0]!Matrix,Y$4))</f>
        <v>0</v>
      </c>
      <c r="Z25" s="34">
        <f>IF($A25=0,0,VLOOKUP($A25,[0]!Matrix,Z$4))</f>
        <v>0</v>
      </c>
      <c r="AA25" s="34">
        <f>IF($A25=0,0,VLOOKUP($A25,[0]!Matrix,AA$4))</f>
        <v>0</v>
      </c>
      <c r="AB25" s="34">
        <f>IF($A25=0,0,VLOOKUP($A25,[0]!Matrix,AB$4))</f>
        <v>0</v>
      </c>
      <c r="AC25" s="34">
        <f>IF($A25=0,0,VLOOKUP($A25,[0]!Matrix,AC$4))</f>
        <v>0</v>
      </c>
      <c r="AD25" s="34">
        <f>IF($A25=0,0,VLOOKUP($A25,[0]!Matrix,AD$4))</f>
        <v>0</v>
      </c>
      <c r="AE25" s="34">
        <f>IF($A25=0,0,VLOOKUP($A25,[0]!Matrix,AE$4))</f>
        <v>0</v>
      </c>
      <c r="AF25" s="34">
        <f>IF($A25=0,0,VLOOKUP($A25,[0]!Matrix,AF$4))</f>
        <v>0</v>
      </c>
      <c r="AG25" s="34">
        <f>IF($A25=0,0,VLOOKUP($A25,[0]!Matrix,AG$4))</f>
        <v>0</v>
      </c>
      <c r="AH25" s="34">
        <f>IF($A25=0,0,VLOOKUP($A25,[0]!Matrix,AH$4))</f>
        <v>0</v>
      </c>
      <c r="AI25" s="34">
        <f>IF($A25=0,0,VLOOKUP($A25,[0]!Matrix,AI$4))</f>
        <v>0</v>
      </c>
      <c r="AJ25" s="34">
        <f>IF($A25=0,0,VLOOKUP($A25,[0]!Matrix,AJ$4))</f>
        <v>0</v>
      </c>
      <c r="AK25" s="34">
        <f>IF($A25=0,0,VLOOKUP($A25,[0]!Matrix,AK$4))</f>
        <v>0</v>
      </c>
      <c r="AL25" s="34">
        <f>IF($A25=0,0,VLOOKUP($A25,[0]!Matrix,AL$4))</f>
        <v>0</v>
      </c>
      <c r="AM25" s="24"/>
      <c r="AN25" s="36"/>
      <c r="AO25" s="36">
        <f t="shared" si="2"/>
        <v>0</v>
      </c>
      <c r="AP25" s="36">
        <f t="shared" si="3"/>
        <v>0</v>
      </c>
      <c r="AQ25" s="36">
        <f t="shared" si="4"/>
        <v>0</v>
      </c>
      <c r="AR25" s="36">
        <f t="shared" si="5"/>
        <v>0</v>
      </c>
      <c r="AS25" s="36">
        <f t="shared" si="6"/>
        <v>0</v>
      </c>
      <c r="AT25" s="36">
        <f t="shared" si="7"/>
        <v>0</v>
      </c>
      <c r="AU25" s="36">
        <f t="shared" si="8"/>
        <v>0</v>
      </c>
      <c r="AV25" s="36">
        <f t="shared" si="9"/>
        <v>0</v>
      </c>
      <c r="AW25" s="36">
        <f t="shared" si="10"/>
        <v>0</v>
      </c>
      <c r="AX25" s="36">
        <f t="shared" si="11"/>
        <v>0</v>
      </c>
      <c r="AY25" s="36">
        <f t="shared" si="12"/>
        <v>0</v>
      </c>
      <c r="AZ25" s="36">
        <f t="shared" si="13"/>
        <v>0</v>
      </c>
      <c r="BA25" s="36">
        <f t="shared" si="14"/>
        <v>0</v>
      </c>
      <c r="BB25" s="36">
        <f t="shared" si="15"/>
        <v>0</v>
      </c>
      <c r="BC25" s="36">
        <f t="shared" si="16"/>
        <v>0</v>
      </c>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c r="EG25" s="24"/>
      <c r="EH25" s="24"/>
      <c r="EI25" s="24"/>
      <c r="EJ25" s="24"/>
      <c r="EK25" s="24"/>
      <c r="EL25" s="24"/>
      <c r="EM25" s="24"/>
      <c r="EN25" s="24"/>
      <c r="EO25" s="24"/>
      <c r="EP25" s="24"/>
      <c r="EQ25" s="24"/>
      <c r="ER25" s="24"/>
      <c r="ES25" s="24"/>
      <c r="ET25" s="24"/>
      <c r="EU25" s="24"/>
      <c r="EV25" s="24"/>
      <c r="EW25" s="24"/>
      <c r="EX25" s="24"/>
      <c r="EY25" s="24"/>
      <c r="EZ25" s="24"/>
      <c r="FA25" s="24"/>
      <c r="FB25" s="24"/>
      <c r="FC25" s="24"/>
      <c r="FD25" s="24"/>
      <c r="FE25" s="24"/>
      <c r="FF25" s="24"/>
      <c r="FG25" s="24"/>
      <c r="FH25" s="24"/>
      <c r="FI25" s="24"/>
      <c r="FJ25" s="24"/>
      <c r="FK25" s="24"/>
      <c r="FL25" s="24"/>
      <c r="FM25" s="24"/>
      <c r="FN25" s="24"/>
      <c r="FO25" s="24"/>
      <c r="FP25" s="24"/>
      <c r="FQ25" s="24"/>
    </row>
    <row r="26" spans="1:173" ht="14.25" customHeight="1">
      <c r="A26" s="59">
        <v>900</v>
      </c>
      <c r="B26" s="49" t="str">
        <f>IF($A26=0,"",VLOOKUP($A26,[0]!Matrix,2))</f>
        <v>Antibiotic growth promoters</v>
      </c>
      <c r="C26" s="57"/>
      <c r="D26" s="65">
        <v>0</v>
      </c>
      <c r="E26" s="65">
        <v>0</v>
      </c>
      <c r="F26" s="65">
        <v>0</v>
      </c>
      <c r="G26" s="38"/>
      <c r="P26" s="37"/>
      <c r="Q26" s="38"/>
      <c r="R26" s="38"/>
      <c r="S26" s="38"/>
      <c r="T26" s="36"/>
      <c r="U26" s="36"/>
      <c r="V26" s="36"/>
      <c r="W26" s="23">
        <v>21</v>
      </c>
      <c r="X26" s="34">
        <f>IF($A26=0,0,VLOOKUP($A26,[0]!Matrix,X$4))</f>
        <v>0</v>
      </c>
      <c r="Y26" s="34">
        <f>IF($A26=0,0,VLOOKUP($A26,[0]!Matrix,Y$4))</f>
        <v>0</v>
      </c>
      <c r="Z26" s="34">
        <f>IF($A26=0,0,VLOOKUP($A26,[0]!Matrix,Z$4))</f>
        <v>0</v>
      </c>
      <c r="AA26" s="34">
        <f>IF($A26=0,0,VLOOKUP($A26,[0]!Matrix,AA$4))</f>
        <v>0</v>
      </c>
      <c r="AB26" s="34">
        <f>IF($A26=0,0,VLOOKUP($A26,[0]!Matrix,AB$4))</f>
        <v>0</v>
      </c>
      <c r="AC26" s="34">
        <f>IF($A26=0,0,VLOOKUP($A26,[0]!Matrix,AC$4))</f>
        <v>0</v>
      </c>
      <c r="AD26" s="34">
        <f>IF($A26=0,0,VLOOKUP($A26,[0]!Matrix,AD$4))</f>
        <v>0</v>
      </c>
      <c r="AE26" s="34">
        <f>IF($A26=0,0,VLOOKUP($A26,[0]!Matrix,AE$4))</f>
        <v>0</v>
      </c>
      <c r="AF26" s="34">
        <f>IF($A26=0,0,VLOOKUP($A26,[0]!Matrix,AF$4))</f>
        <v>0</v>
      </c>
      <c r="AG26" s="34">
        <f>IF($A26=0,0,VLOOKUP($A26,[0]!Matrix,AG$4))</f>
        <v>0</v>
      </c>
      <c r="AH26" s="34">
        <f>IF($A26=0,0,VLOOKUP($A26,[0]!Matrix,AH$4))</f>
        <v>0</v>
      </c>
      <c r="AI26" s="34">
        <f>IF($A26=0,0,VLOOKUP($A26,[0]!Matrix,AI$4))</f>
        <v>0</v>
      </c>
      <c r="AJ26" s="34">
        <f>IF($A26=0,0,VLOOKUP($A26,[0]!Matrix,AJ$4))</f>
        <v>0</v>
      </c>
      <c r="AK26" s="34">
        <f>IF($A26=0,0,VLOOKUP($A26,[0]!Matrix,AK$4))</f>
        <v>0</v>
      </c>
      <c r="AL26" s="34">
        <f>IF($A26=0,0,VLOOKUP($A26,[0]!Matrix,AL$4))</f>
        <v>0</v>
      </c>
      <c r="AM26" s="24"/>
      <c r="AN26" s="36"/>
      <c r="AO26" s="36">
        <f t="shared" si="2"/>
        <v>0</v>
      </c>
      <c r="AP26" s="36">
        <f t="shared" si="3"/>
        <v>0</v>
      </c>
      <c r="AQ26" s="36">
        <f t="shared" si="4"/>
        <v>0</v>
      </c>
      <c r="AR26" s="36">
        <f t="shared" si="5"/>
        <v>0</v>
      </c>
      <c r="AS26" s="36">
        <f t="shared" si="6"/>
        <v>0</v>
      </c>
      <c r="AT26" s="36">
        <f t="shared" si="7"/>
        <v>0</v>
      </c>
      <c r="AU26" s="36">
        <f t="shared" si="8"/>
        <v>0</v>
      </c>
      <c r="AV26" s="36">
        <f t="shared" si="9"/>
        <v>0</v>
      </c>
      <c r="AW26" s="36">
        <f t="shared" si="10"/>
        <v>0</v>
      </c>
      <c r="AX26" s="36">
        <f t="shared" si="11"/>
        <v>0</v>
      </c>
      <c r="AY26" s="36">
        <f t="shared" si="12"/>
        <v>0</v>
      </c>
      <c r="AZ26" s="36">
        <f t="shared" si="13"/>
        <v>0</v>
      </c>
      <c r="BA26" s="36">
        <f t="shared" si="14"/>
        <v>0</v>
      </c>
      <c r="BB26" s="36">
        <f t="shared" si="15"/>
        <v>0</v>
      </c>
      <c r="BC26" s="36">
        <f t="shared" si="16"/>
        <v>0</v>
      </c>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c r="DT26" s="24"/>
      <c r="DU26" s="24"/>
      <c r="DV26" s="24"/>
      <c r="DW26" s="24"/>
      <c r="DX26" s="24"/>
      <c r="DY26" s="24"/>
      <c r="DZ26" s="24"/>
      <c r="EA26" s="24"/>
      <c r="EB26" s="24"/>
      <c r="EC26" s="24"/>
      <c r="ED26" s="24"/>
      <c r="EE26" s="24"/>
      <c r="EF26" s="24"/>
      <c r="EG26" s="24"/>
      <c r="EH26" s="24"/>
      <c r="EI26" s="24"/>
      <c r="EJ26" s="24"/>
      <c r="EK26" s="24"/>
      <c r="EL26" s="24"/>
      <c r="EM26" s="24"/>
      <c r="EN26" s="24"/>
      <c r="EO26" s="24"/>
      <c r="EP26" s="24"/>
      <c r="EQ26" s="24"/>
      <c r="ER26" s="24"/>
      <c r="ES26" s="24"/>
      <c r="ET26" s="24"/>
      <c r="EU26" s="24"/>
      <c r="EV26" s="24"/>
      <c r="EW26" s="24"/>
      <c r="EX26" s="24"/>
      <c r="EY26" s="24"/>
      <c r="EZ26" s="24"/>
      <c r="FA26" s="24"/>
      <c r="FB26" s="24"/>
      <c r="FC26" s="24"/>
      <c r="FD26" s="24"/>
      <c r="FE26" s="24"/>
      <c r="FF26" s="24"/>
      <c r="FG26" s="24"/>
      <c r="FH26" s="24"/>
      <c r="FI26" s="24"/>
      <c r="FJ26" s="24"/>
      <c r="FK26" s="24"/>
      <c r="FL26" s="24"/>
      <c r="FM26" s="24"/>
      <c r="FN26" s="24"/>
      <c r="FO26" s="24"/>
      <c r="FP26" s="24"/>
      <c r="FQ26" s="24"/>
    </row>
    <row r="27" spans="1:173" ht="14.25" customHeight="1">
      <c r="A27" s="59">
        <v>910</v>
      </c>
      <c r="B27" s="48" t="str">
        <f>IF($A27=0,"",VLOOKUP($A27,[0]!Matrix,2))</f>
        <v>Coccidiostatic agent</v>
      </c>
      <c r="C27" s="62"/>
      <c r="D27" s="65">
        <v>1</v>
      </c>
      <c r="E27" s="65">
        <v>1</v>
      </c>
      <c r="F27" s="65">
        <v>1</v>
      </c>
      <c r="G27" s="38"/>
      <c r="H27" s="18" t="s">
        <v>78</v>
      </c>
      <c r="P27" s="37"/>
      <c r="Q27" s="38"/>
      <c r="R27" s="38"/>
      <c r="S27" s="38"/>
      <c r="T27" s="36"/>
      <c r="U27" s="36"/>
      <c r="V27" s="36"/>
      <c r="W27" s="23">
        <v>22</v>
      </c>
      <c r="X27" s="34">
        <f>IF($A27=0,0,VLOOKUP($A27,[0]!Matrix,X$4))</f>
        <v>0</v>
      </c>
      <c r="Y27" s="34">
        <f>IF($A27=0,0,VLOOKUP($A27,[0]!Matrix,Y$4))</f>
        <v>0</v>
      </c>
      <c r="Z27" s="34">
        <f>IF($A27=0,0,VLOOKUP($A27,[0]!Matrix,Z$4))</f>
        <v>0</v>
      </c>
      <c r="AA27" s="34">
        <f>IF($A27=0,0,VLOOKUP($A27,[0]!Matrix,AA$4))</f>
        <v>0</v>
      </c>
      <c r="AB27" s="34">
        <f>IF($A27=0,0,VLOOKUP($A27,[0]!Matrix,AB$4))</f>
        <v>0</v>
      </c>
      <c r="AC27" s="34">
        <f>IF($A27=0,0,VLOOKUP($A27,[0]!Matrix,AC$4))</f>
        <v>0</v>
      </c>
      <c r="AD27" s="34">
        <f>IF($A27=0,0,VLOOKUP($A27,[0]!Matrix,AD$4))</f>
        <v>0</v>
      </c>
      <c r="AE27" s="34">
        <f>IF($A27=0,0,VLOOKUP($A27,[0]!Matrix,AE$4))</f>
        <v>0</v>
      </c>
      <c r="AF27" s="34">
        <f>IF($A27=0,0,VLOOKUP($A27,[0]!Matrix,AF$4))</f>
        <v>0</v>
      </c>
      <c r="AG27" s="34">
        <f>IF($A27=0,0,VLOOKUP($A27,[0]!Matrix,AG$4))</f>
        <v>0</v>
      </c>
      <c r="AH27" s="34">
        <f>IF($A27=0,0,VLOOKUP($A27,[0]!Matrix,AH$4))</f>
        <v>0</v>
      </c>
      <c r="AI27" s="34">
        <f>IF($A27=0,0,VLOOKUP($A27,[0]!Matrix,AI$4))</f>
        <v>0</v>
      </c>
      <c r="AJ27" s="34">
        <f>IF($A27=0,0,VLOOKUP($A27,[0]!Matrix,AJ$4))</f>
        <v>0</v>
      </c>
      <c r="AK27" s="34">
        <f>IF($A27=0,0,VLOOKUP($A27,[0]!Matrix,AK$4))</f>
        <v>0</v>
      </c>
      <c r="AL27" s="34">
        <f>IF($A27=0,0,VLOOKUP($A27,[0]!Matrix,AL$4))</f>
        <v>0</v>
      </c>
      <c r="AM27" s="24"/>
      <c r="AN27" s="36"/>
      <c r="AO27" s="36">
        <f t="shared" si="2"/>
        <v>0</v>
      </c>
      <c r="AP27" s="36">
        <f t="shared" si="3"/>
        <v>0</v>
      </c>
      <c r="AQ27" s="36">
        <f t="shared" si="4"/>
        <v>0</v>
      </c>
      <c r="AR27" s="36">
        <f t="shared" si="5"/>
        <v>0</v>
      </c>
      <c r="AS27" s="36">
        <f t="shared" si="6"/>
        <v>0</v>
      </c>
      <c r="AT27" s="36">
        <f t="shared" si="7"/>
        <v>0</v>
      </c>
      <c r="AU27" s="36">
        <f t="shared" si="8"/>
        <v>0</v>
      </c>
      <c r="AV27" s="36">
        <f t="shared" si="9"/>
        <v>0</v>
      </c>
      <c r="AW27" s="36">
        <f t="shared" si="10"/>
        <v>0</v>
      </c>
      <c r="AX27" s="36">
        <f t="shared" si="11"/>
        <v>0</v>
      </c>
      <c r="AY27" s="36">
        <f t="shared" si="12"/>
        <v>0</v>
      </c>
      <c r="AZ27" s="36">
        <f t="shared" si="13"/>
        <v>0</v>
      </c>
      <c r="BA27" s="36">
        <f t="shared" si="14"/>
        <v>0</v>
      </c>
      <c r="BB27" s="36">
        <f t="shared" si="15"/>
        <v>0</v>
      </c>
      <c r="BC27" s="36">
        <f t="shared" si="16"/>
        <v>0</v>
      </c>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c r="DT27" s="24"/>
      <c r="DU27" s="24"/>
      <c r="DV27" s="24"/>
      <c r="DW27" s="24"/>
      <c r="DX27" s="24"/>
      <c r="DY27" s="24"/>
      <c r="DZ27" s="24"/>
      <c r="EA27" s="24"/>
      <c r="EB27" s="24"/>
      <c r="EC27" s="24"/>
      <c r="ED27" s="24"/>
      <c r="EE27" s="24"/>
      <c r="EF27" s="24"/>
      <c r="EG27" s="24"/>
      <c r="EH27" s="24"/>
      <c r="EI27" s="24"/>
      <c r="EJ27" s="24"/>
      <c r="EK27" s="24"/>
      <c r="EL27" s="24"/>
      <c r="EM27" s="24"/>
      <c r="EN27" s="24"/>
      <c r="EO27" s="24"/>
      <c r="EP27" s="24"/>
      <c r="EQ27" s="24"/>
      <c r="ER27" s="24"/>
      <c r="ES27" s="24"/>
      <c r="ET27" s="24"/>
      <c r="EU27" s="24"/>
      <c r="EV27" s="24"/>
      <c r="EW27" s="24"/>
      <c r="EX27" s="24"/>
      <c r="EY27" s="24"/>
      <c r="EZ27" s="24"/>
      <c r="FA27" s="24"/>
      <c r="FB27" s="24"/>
      <c r="FC27" s="24"/>
      <c r="FD27" s="24"/>
      <c r="FE27" s="24"/>
      <c r="FF27" s="24"/>
      <c r="FG27" s="24"/>
      <c r="FH27" s="24"/>
      <c r="FI27" s="24"/>
      <c r="FJ27" s="24"/>
      <c r="FK27" s="24"/>
      <c r="FL27" s="24"/>
      <c r="FM27" s="24"/>
      <c r="FN27" s="24"/>
      <c r="FO27" s="24"/>
      <c r="FP27" s="24"/>
      <c r="FQ27" s="24"/>
    </row>
    <row r="28" spans="1:173" ht="14.25" customHeight="1">
      <c r="A28" s="59">
        <v>990</v>
      </c>
      <c r="B28" s="49" t="str">
        <f>IF($A28=0,"",VLOOKUP($A28,[0]!Matrix,2))</f>
        <v>Additives</v>
      </c>
      <c r="C28" s="57"/>
      <c r="D28" s="65">
        <v>1</v>
      </c>
      <c r="E28" s="65">
        <v>1</v>
      </c>
      <c r="F28" s="65">
        <v>1</v>
      </c>
      <c r="G28" s="38"/>
      <c r="H28" s="20" t="s">
        <v>65</v>
      </c>
      <c r="I28" s="23"/>
      <c r="J28" s="36">
        <f>J16/J$15</f>
        <v>0.52652652652652654</v>
      </c>
      <c r="K28" s="36"/>
      <c r="L28" s="36">
        <f>L16/L$15</f>
        <v>0.50245183582297914</v>
      </c>
      <c r="M28" s="36"/>
      <c r="N28" s="36">
        <f>N16/N$15</f>
        <v>0.46472580190010349</v>
      </c>
      <c r="O28" s="37"/>
      <c r="P28" s="37"/>
      <c r="Q28" s="38"/>
      <c r="R28" s="38"/>
      <c r="S28" s="38"/>
      <c r="T28" s="36"/>
      <c r="U28" s="36"/>
      <c r="V28" s="36"/>
      <c r="W28" s="23">
        <v>23</v>
      </c>
      <c r="X28" s="34">
        <f>IF($A28=0,0,VLOOKUP($A28,[0]!Matrix,X$4))</f>
        <v>0</v>
      </c>
      <c r="Y28" s="34">
        <f>IF($A28=0,0,VLOOKUP($A28,[0]!Matrix,Y$4))</f>
        <v>0</v>
      </c>
      <c r="Z28" s="34">
        <f>IF($A28=0,0,VLOOKUP($A28,[0]!Matrix,Z$4))</f>
        <v>0</v>
      </c>
      <c r="AA28" s="34">
        <f>IF($A28=0,0,VLOOKUP($A28,[0]!Matrix,AA$4))</f>
        <v>0</v>
      </c>
      <c r="AB28" s="34">
        <f>IF($A28=0,0,VLOOKUP($A28,[0]!Matrix,AB$4))</f>
        <v>0</v>
      </c>
      <c r="AC28" s="34">
        <f>IF($A28=0,0,VLOOKUP($A28,[0]!Matrix,AC$4))</f>
        <v>0</v>
      </c>
      <c r="AD28" s="34">
        <f>IF($A28=0,0,VLOOKUP($A28,[0]!Matrix,AD$4))</f>
        <v>0</v>
      </c>
      <c r="AE28" s="34">
        <f>IF($A28=0,0,VLOOKUP($A28,[0]!Matrix,AE$4))</f>
        <v>0</v>
      </c>
      <c r="AF28" s="34">
        <f>IF($A28=0,0,VLOOKUP($A28,[0]!Matrix,AF$4))</f>
        <v>0</v>
      </c>
      <c r="AG28" s="34">
        <f>IF($A28=0,0,VLOOKUP($A28,[0]!Matrix,AG$4))</f>
        <v>0</v>
      </c>
      <c r="AH28" s="34">
        <f>IF($A28=0,0,VLOOKUP($A28,[0]!Matrix,AH$4))</f>
        <v>0</v>
      </c>
      <c r="AI28" s="34">
        <f>IF($A28=0,0,VLOOKUP($A28,[0]!Matrix,AI$4))</f>
        <v>0</v>
      </c>
      <c r="AJ28" s="34">
        <f>IF($A28=0,0,VLOOKUP($A28,[0]!Matrix,AJ$4))</f>
        <v>0</v>
      </c>
      <c r="AK28" s="34">
        <f>IF($A28=0,0,VLOOKUP($A28,[0]!Matrix,AK$4))</f>
        <v>0</v>
      </c>
      <c r="AL28" s="34">
        <f>IF($A28=0,0,VLOOKUP($A28,[0]!Matrix,AL$4))</f>
        <v>0</v>
      </c>
      <c r="AM28" s="24"/>
      <c r="AN28" s="36"/>
      <c r="AO28" s="36">
        <f t="shared" si="2"/>
        <v>0</v>
      </c>
      <c r="AP28" s="36">
        <f t="shared" si="3"/>
        <v>0</v>
      </c>
      <c r="AQ28" s="36">
        <f t="shared" si="4"/>
        <v>0</v>
      </c>
      <c r="AR28" s="36">
        <f t="shared" si="5"/>
        <v>0</v>
      </c>
      <c r="AS28" s="36">
        <f t="shared" si="6"/>
        <v>0</v>
      </c>
      <c r="AT28" s="36">
        <f t="shared" si="7"/>
        <v>0</v>
      </c>
      <c r="AU28" s="36">
        <f t="shared" si="8"/>
        <v>0</v>
      </c>
      <c r="AV28" s="36">
        <f t="shared" si="9"/>
        <v>0</v>
      </c>
      <c r="AW28" s="36">
        <f t="shared" si="10"/>
        <v>0</v>
      </c>
      <c r="AX28" s="36">
        <f t="shared" si="11"/>
        <v>0</v>
      </c>
      <c r="AY28" s="36">
        <f t="shared" si="12"/>
        <v>0</v>
      </c>
      <c r="AZ28" s="36">
        <f t="shared" si="13"/>
        <v>0</v>
      </c>
      <c r="BA28" s="36">
        <f t="shared" si="14"/>
        <v>0</v>
      </c>
      <c r="BB28" s="36">
        <f t="shared" si="15"/>
        <v>0</v>
      </c>
      <c r="BC28" s="36">
        <f t="shared" si="16"/>
        <v>0</v>
      </c>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24"/>
      <c r="EB28" s="24"/>
      <c r="EC28" s="24"/>
      <c r="ED28" s="24"/>
      <c r="EE28" s="24"/>
      <c r="EF28" s="24"/>
      <c r="EG28" s="24"/>
      <c r="EH28" s="24"/>
      <c r="EI28" s="24"/>
      <c r="EJ28" s="24"/>
      <c r="EK28" s="24"/>
      <c r="EL28" s="24"/>
      <c r="EM28" s="24"/>
      <c r="EN28" s="24"/>
      <c r="EO28" s="24"/>
      <c r="EP28" s="24"/>
      <c r="EQ28" s="24"/>
      <c r="ER28" s="24"/>
      <c r="ES28" s="24"/>
      <c r="ET28" s="24"/>
      <c r="EU28" s="24"/>
      <c r="EV28" s="24"/>
      <c r="EW28" s="24"/>
      <c r="EX28" s="24"/>
      <c r="EY28" s="24"/>
      <c r="EZ28" s="24"/>
      <c r="FA28" s="24"/>
      <c r="FB28" s="24"/>
      <c r="FC28" s="24"/>
      <c r="FD28" s="24"/>
      <c r="FE28" s="24"/>
      <c r="FF28" s="24"/>
      <c r="FG28" s="24"/>
      <c r="FH28" s="24"/>
      <c r="FI28" s="24"/>
      <c r="FJ28" s="24"/>
      <c r="FK28" s="24"/>
      <c r="FL28" s="24"/>
      <c r="FM28" s="24"/>
      <c r="FN28" s="24"/>
      <c r="FO28" s="24"/>
      <c r="FP28" s="24"/>
      <c r="FQ28" s="24"/>
    </row>
    <row r="29" spans="1:173" ht="14.25" customHeight="1">
      <c r="A29" s="59"/>
      <c r="B29" s="49" t="str">
        <f>IF($A29=0,"",VLOOKUP($A29,[0]!Matrix,2))</f>
        <v/>
      </c>
      <c r="C29" s="62"/>
      <c r="D29" s="65"/>
      <c r="E29" s="65"/>
      <c r="F29" s="65"/>
      <c r="G29" s="38"/>
      <c r="H29" s="20" t="s">
        <v>66</v>
      </c>
      <c r="I29" s="23"/>
      <c r="J29" s="36">
        <f>J17/J$15</f>
        <v>0.76364364364364368</v>
      </c>
      <c r="K29" s="36"/>
      <c r="L29" s="36">
        <f>L17/L$15</f>
        <v>0.76298338684908551</v>
      </c>
      <c r="M29" s="36"/>
      <c r="N29" s="36">
        <f>N17/N$15</f>
        <v>0.74771893518954002</v>
      </c>
      <c r="O29" s="37"/>
      <c r="P29" s="37"/>
      <c r="Q29" s="38"/>
      <c r="R29" s="38"/>
      <c r="S29" s="38"/>
      <c r="T29" s="36"/>
      <c r="U29" s="36"/>
      <c r="V29" s="36"/>
      <c r="W29" s="23">
        <v>24</v>
      </c>
      <c r="X29" s="34">
        <f>IF($A29=0,0,VLOOKUP($A29,[0]!Matrix,X$4))</f>
        <v>0</v>
      </c>
      <c r="Y29" s="34">
        <f>IF($A29=0,0,VLOOKUP($A29,[0]!Matrix,Y$4))</f>
        <v>0</v>
      </c>
      <c r="Z29" s="34">
        <f>IF($A29=0,0,VLOOKUP($A29,[0]!Matrix,Z$4))</f>
        <v>0</v>
      </c>
      <c r="AA29" s="34">
        <f>IF($A29=0,0,VLOOKUP($A29,[0]!Matrix,AA$4))</f>
        <v>0</v>
      </c>
      <c r="AB29" s="34">
        <f>IF($A29=0,0,VLOOKUP($A29,[0]!Matrix,AB$4))</f>
        <v>0</v>
      </c>
      <c r="AC29" s="34">
        <f>IF($A29=0,0,VLOOKUP($A29,[0]!Matrix,AC$4))</f>
        <v>0</v>
      </c>
      <c r="AD29" s="34">
        <f>IF($A29=0,0,VLOOKUP($A29,[0]!Matrix,AD$4))</f>
        <v>0</v>
      </c>
      <c r="AE29" s="34">
        <f>IF($A29=0,0,VLOOKUP($A29,[0]!Matrix,AE$4))</f>
        <v>0</v>
      </c>
      <c r="AF29" s="34">
        <f>IF($A29=0,0,VLOOKUP($A29,[0]!Matrix,AF$4))</f>
        <v>0</v>
      </c>
      <c r="AG29" s="34">
        <f>IF($A29=0,0,VLOOKUP($A29,[0]!Matrix,AG$4))</f>
        <v>0</v>
      </c>
      <c r="AH29" s="34">
        <f>IF($A29=0,0,VLOOKUP($A29,[0]!Matrix,AH$4))</f>
        <v>0</v>
      </c>
      <c r="AI29" s="34">
        <f>IF($A29=0,0,VLOOKUP($A29,[0]!Matrix,AI$4))</f>
        <v>0</v>
      </c>
      <c r="AJ29" s="34">
        <f>IF($A29=0,0,VLOOKUP($A29,[0]!Matrix,AJ$4))</f>
        <v>0</v>
      </c>
      <c r="AK29" s="34">
        <f>IF($A29=0,0,VLOOKUP($A29,[0]!Matrix,AK$4))</f>
        <v>0</v>
      </c>
      <c r="AL29" s="34">
        <f>IF($A29=0,0,VLOOKUP($A29,[0]!Matrix,AL$4))</f>
        <v>0</v>
      </c>
      <c r="AM29" s="24"/>
      <c r="AN29" s="36"/>
      <c r="AO29" s="36">
        <f t="shared" si="2"/>
        <v>0</v>
      </c>
      <c r="AP29" s="36">
        <f t="shared" si="3"/>
        <v>0</v>
      </c>
      <c r="AQ29" s="36">
        <f t="shared" si="4"/>
        <v>0</v>
      </c>
      <c r="AR29" s="36">
        <f t="shared" si="5"/>
        <v>0</v>
      </c>
      <c r="AS29" s="36">
        <f t="shared" si="6"/>
        <v>0</v>
      </c>
      <c r="AT29" s="36">
        <f t="shared" si="7"/>
        <v>0</v>
      </c>
      <c r="AU29" s="36">
        <f t="shared" si="8"/>
        <v>0</v>
      </c>
      <c r="AV29" s="36">
        <f t="shared" si="9"/>
        <v>0</v>
      </c>
      <c r="AW29" s="36">
        <f t="shared" si="10"/>
        <v>0</v>
      </c>
      <c r="AX29" s="36">
        <f t="shared" si="11"/>
        <v>0</v>
      </c>
      <c r="AY29" s="36">
        <f t="shared" si="12"/>
        <v>0</v>
      </c>
      <c r="AZ29" s="36">
        <f t="shared" si="13"/>
        <v>0</v>
      </c>
      <c r="BA29" s="36">
        <f t="shared" si="14"/>
        <v>0</v>
      </c>
      <c r="BB29" s="36">
        <f t="shared" si="15"/>
        <v>0</v>
      </c>
      <c r="BC29" s="36">
        <f t="shared" si="16"/>
        <v>0</v>
      </c>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c r="DT29" s="24"/>
      <c r="DU29" s="24"/>
      <c r="DV29" s="24"/>
      <c r="DW29" s="24"/>
      <c r="DX29" s="24"/>
      <c r="DY29" s="24"/>
      <c r="DZ29" s="24"/>
      <c r="EA29" s="24"/>
      <c r="EB29" s="24"/>
      <c r="EC29" s="24"/>
      <c r="ED29" s="24"/>
      <c r="EE29" s="24"/>
      <c r="EF29" s="24"/>
      <c r="EG29" s="24"/>
      <c r="EH29" s="24"/>
      <c r="EI29" s="24"/>
      <c r="EJ29" s="24"/>
      <c r="EK29" s="24"/>
      <c r="EL29" s="24"/>
      <c r="EM29" s="24"/>
      <c r="EN29" s="24"/>
      <c r="EO29" s="24"/>
      <c r="EP29" s="24"/>
      <c r="EQ29" s="24"/>
      <c r="ER29" s="24"/>
      <c r="ES29" s="24"/>
      <c r="ET29" s="24"/>
      <c r="EU29" s="24"/>
      <c r="EV29" s="24"/>
      <c r="EW29" s="24"/>
      <c r="EX29" s="24"/>
      <c r="EY29" s="24"/>
      <c r="EZ29" s="24"/>
      <c r="FA29" s="24"/>
      <c r="FB29" s="24"/>
      <c r="FC29" s="24"/>
      <c r="FD29" s="24"/>
      <c r="FE29" s="24"/>
      <c r="FF29" s="24"/>
      <c r="FG29" s="24"/>
      <c r="FH29" s="24"/>
      <c r="FI29" s="24"/>
      <c r="FJ29" s="24"/>
      <c r="FK29" s="24"/>
      <c r="FL29" s="24"/>
      <c r="FM29" s="24"/>
      <c r="FN29" s="24"/>
      <c r="FO29" s="24"/>
      <c r="FP29" s="24"/>
      <c r="FQ29" s="24"/>
    </row>
    <row r="30" spans="1:173" ht="14.25" customHeight="1">
      <c r="A30" s="59"/>
      <c r="B30" s="48" t="str">
        <f>IF($A30=0,"",VLOOKUP($A30,[0]!Matrix,2))</f>
        <v/>
      </c>
      <c r="C30" s="62"/>
      <c r="D30" s="65"/>
      <c r="E30" s="65"/>
      <c r="F30" s="65"/>
      <c r="G30" s="38"/>
      <c r="H30" s="20" t="s">
        <v>67</v>
      </c>
      <c r="I30" s="23"/>
      <c r="J30" s="36">
        <f>J18/J$15</f>
        <v>0.71243243243243237</v>
      </c>
      <c r="K30" s="55"/>
      <c r="L30" s="36">
        <f>L18/L$15</f>
        <v>0.70009074410163341</v>
      </c>
      <c r="M30" s="55"/>
      <c r="N30" s="36">
        <f>N18/N$15</f>
        <v>0.69565421879409273</v>
      </c>
      <c r="O30" s="37"/>
      <c r="P30" s="37"/>
      <c r="Q30" s="38"/>
      <c r="R30" s="38"/>
      <c r="S30" s="38"/>
      <c r="T30" s="36"/>
      <c r="U30" s="36"/>
      <c r="V30" s="36"/>
      <c r="W30" s="23">
        <v>25</v>
      </c>
      <c r="X30" s="34">
        <f>IF($A30=0,0,VLOOKUP($A30,[0]!Matrix,X$4))</f>
        <v>0</v>
      </c>
      <c r="Y30" s="34">
        <f>IF($A30=0,0,VLOOKUP($A30,[0]!Matrix,Y$4))</f>
        <v>0</v>
      </c>
      <c r="Z30" s="34">
        <f>IF($A30=0,0,VLOOKUP($A30,[0]!Matrix,Z$4))</f>
        <v>0</v>
      </c>
      <c r="AA30" s="34">
        <f>IF($A30=0,0,VLOOKUP($A30,[0]!Matrix,AA$4))</f>
        <v>0</v>
      </c>
      <c r="AB30" s="34">
        <f>IF($A30=0,0,VLOOKUP($A30,[0]!Matrix,AB$4))</f>
        <v>0</v>
      </c>
      <c r="AC30" s="34">
        <f>IF($A30=0,0,VLOOKUP($A30,[0]!Matrix,AC$4))</f>
        <v>0</v>
      </c>
      <c r="AD30" s="34">
        <f>IF($A30=0,0,VLOOKUP($A30,[0]!Matrix,AD$4))</f>
        <v>0</v>
      </c>
      <c r="AE30" s="34">
        <f>IF($A30=0,0,VLOOKUP($A30,[0]!Matrix,AE$4))</f>
        <v>0</v>
      </c>
      <c r="AF30" s="34">
        <f>IF($A30=0,0,VLOOKUP($A30,[0]!Matrix,AF$4))</f>
        <v>0</v>
      </c>
      <c r="AG30" s="34">
        <f>IF($A30=0,0,VLOOKUP($A30,[0]!Matrix,AG$4))</f>
        <v>0</v>
      </c>
      <c r="AH30" s="34">
        <f>IF($A30=0,0,VLOOKUP($A30,[0]!Matrix,AH$4))</f>
        <v>0</v>
      </c>
      <c r="AI30" s="34">
        <f>IF($A30=0,0,VLOOKUP($A30,[0]!Matrix,AI$4))</f>
        <v>0</v>
      </c>
      <c r="AJ30" s="34">
        <f>IF($A30=0,0,VLOOKUP($A30,[0]!Matrix,AJ$4))</f>
        <v>0</v>
      </c>
      <c r="AK30" s="34">
        <f>IF($A30=0,0,VLOOKUP($A30,[0]!Matrix,AK$4))</f>
        <v>0</v>
      </c>
      <c r="AL30" s="34">
        <f>IF($A30=0,0,VLOOKUP($A30,[0]!Matrix,AL$4))</f>
        <v>0</v>
      </c>
      <c r="AM30" s="24"/>
      <c r="AN30" s="36"/>
      <c r="AO30" s="36">
        <f t="shared" si="2"/>
        <v>0</v>
      </c>
      <c r="AP30" s="36">
        <f t="shared" si="3"/>
        <v>0</v>
      </c>
      <c r="AQ30" s="36">
        <f t="shared" si="4"/>
        <v>0</v>
      </c>
      <c r="AR30" s="36">
        <f t="shared" si="5"/>
        <v>0</v>
      </c>
      <c r="AS30" s="36">
        <f t="shared" si="6"/>
        <v>0</v>
      </c>
      <c r="AT30" s="36">
        <f t="shared" si="7"/>
        <v>0</v>
      </c>
      <c r="AU30" s="36">
        <f t="shared" si="8"/>
        <v>0</v>
      </c>
      <c r="AV30" s="36">
        <f t="shared" si="9"/>
        <v>0</v>
      </c>
      <c r="AW30" s="36">
        <f t="shared" si="10"/>
        <v>0</v>
      </c>
      <c r="AX30" s="36">
        <f t="shared" si="11"/>
        <v>0</v>
      </c>
      <c r="AY30" s="36">
        <f t="shared" si="12"/>
        <v>0</v>
      </c>
      <c r="AZ30" s="36">
        <f t="shared" si="13"/>
        <v>0</v>
      </c>
      <c r="BA30" s="36">
        <f t="shared" si="14"/>
        <v>0</v>
      </c>
      <c r="BB30" s="36">
        <f t="shared" si="15"/>
        <v>0</v>
      </c>
      <c r="BC30" s="36">
        <f t="shared" si="16"/>
        <v>0</v>
      </c>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c r="FM30" s="24"/>
      <c r="FN30" s="24"/>
      <c r="FO30" s="24"/>
      <c r="FP30" s="24"/>
      <c r="FQ30" s="24"/>
    </row>
    <row r="31" spans="1:173" ht="14.25" customHeight="1">
      <c r="A31" s="59"/>
      <c r="B31" s="49" t="str">
        <f>IF($A31=0,"",VLOOKUP($A31,[0]!Matrix,2))</f>
        <v/>
      </c>
      <c r="C31" s="62"/>
      <c r="D31" s="65"/>
      <c r="E31" s="65"/>
      <c r="F31" s="65"/>
      <c r="G31" s="38"/>
      <c r="H31" s="20" t="s">
        <v>68</v>
      </c>
      <c r="I31" s="23"/>
      <c r="J31" s="36">
        <f>J19/J$15</f>
        <v>0.17083083083083084</v>
      </c>
      <c r="K31" s="55"/>
      <c r="L31" s="36">
        <f>L19/L$15</f>
        <v>0.16253664665642889</v>
      </c>
      <c r="M31" s="55"/>
      <c r="N31" s="36">
        <f>N19/N$15</f>
        <v>0.17284357068949299</v>
      </c>
      <c r="P31" s="37"/>
      <c r="Q31" s="38"/>
      <c r="R31" s="38"/>
      <c r="S31" s="38"/>
      <c r="T31" s="36"/>
      <c r="U31" s="36"/>
      <c r="V31" s="36"/>
      <c r="W31" s="23">
        <v>26</v>
      </c>
      <c r="X31" s="34">
        <f>IF($A31=0,0,VLOOKUP($A31,[0]!Matrix,X$4))</f>
        <v>0</v>
      </c>
      <c r="Y31" s="34">
        <f>IF($A31=0,0,VLOOKUP($A31,[0]!Matrix,Y$4))</f>
        <v>0</v>
      </c>
      <c r="Z31" s="34">
        <f>IF($A31=0,0,VLOOKUP($A31,[0]!Matrix,Z$4))</f>
        <v>0</v>
      </c>
      <c r="AA31" s="34">
        <f>IF($A31=0,0,VLOOKUP($A31,[0]!Matrix,AA$4))</f>
        <v>0</v>
      </c>
      <c r="AB31" s="34">
        <f>IF($A31=0,0,VLOOKUP($A31,[0]!Matrix,AB$4))</f>
        <v>0</v>
      </c>
      <c r="AC31" s="34">
        <f>IF($A31=0,0,VLOOKUP($A31,[0]!Matrix,AC$4))</f>
        <v>0</v>
      </c>
      <c r="AD31" s="34">
        <f>IF($A31=0,0,VLOOKUP($A31,[0]!Matrix,AD$4))</f>
        <v>0</v>
      </c>
      <c r="AE31" s="34">
        <f>IF($A31=0,0,VLOOKUP($A31,[0]!Matrix,AE$4))</f>
        <v>0</v>
      </c>
      <c r="AF31" s="34">
        <f>IF($A31=0,0,VLOOKUP($A31,[0]!Matrix,AF$4))</f>
        <v>0</v>
      </c>
      <c r="AG31" s="34">
        <f>IF($A31=0,0,VLOOKUP($A31,[0]!Matrix,AG$4))</f>
        <v>0</v>
      </c>
      <c r="AH31" s="34">
        <f>IF($A31=0,0,VLOOKUP($A31,[0]!Matrix,AH$4))</f>
        <v>0</v>
      </c>
      <c r="AI31" s="34">
        <f>IF($A31=0,0,VLOOKUP($A31,[0]!Matrix,AI$4))</f>
        <v>0</v>
      </c>
      <c r="AJ31" s="34">
        <f>IF($A31=0,0,VLOOKUP($A31,[0]!Matrix,AJ$4))</f>
        <v>0</v>
      </c>
      <c r="AK31" s="34">
        <f>IF($A31=0,0,VLOOKUP($A31,[0]!Matrix,AK$4))</f>
        <v>0</v>
      </c>
      <c r="AL31" s="34">
        <f>IF($A31=0,0,VLOOKUP($A31,[0]!Matrix,AL$4))</f>
        <v>0</v>
      </c>
      <c r="AM31" s="24"/>
      <c r="AN31" s="36"/>
      <c r="AO31" s="36">
        <f t="shared" si="2"/>
        <v>0</v>
      </c>
      <c r="AP31" s="36">
        <f t="shared" si="3"/>
        <v>0</v>
      </c>
      <c r="AQ31" s="36">
        <f t="shared" si="4"/>
        <v>0</v>
      </c>
      <c r="AR31" s="36">
        <f t="shared" si="5"/>
        <v>0</v>
      </c>
      <c r="AS31" s="36">
        <f t="shared" si="6"/>
        <v>0</v>
      </c>
      <c r="AT31" s="36">
        <f t="shared" si="7"/>
        <v>0</v>
      </c>
      <c r="AU31" s="36">
        <f t="shared" si="8"/>
        <v>0</v>
      </c>
      <c r="AV31" s="36">
        <f t="shared" si="9"/>
        <v>0</v>
      </c>
      <c r="AW31" s="36">
        <f t="shared" si="10"/>
        <v>0</v>
      </c>
      <c r="AX31" s="36">
        <f t="shared" si="11"/>
        <v>0</v>
      </c>
      <c r="AY31" s="36">
        <f t="shared" si="12"/>
        <v>0</v>
      </c>
      <c r="AZ31" s="36">
        <f t="shared" si="13"/>
        <v>0</v>
      </c>
      <c r="BA31" s="36">
        <f t="shared" si="14"/>
        <v>0</v>
      </c>
      <c r="BB31" s="36">
        <f t="shared" si="15"/>
        <v>0</v>
      </c>
      <c r="BC31" s="36">
        <f t="shared" si="16"/>
        <v>0</v>
      </c>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4"/>
      <c r="EQ31" s="24"/>
      <c r="ER31" s="24"/>
      <c r="ES31" s="24"/>
      <c r="ET31" s="24"/>
      <c r="EU31" s="24"/>
      <c r="EV31" s="24"/>
      <c r="EW31" s="24"/>
      <c r="EX31" s="24"/>
      <c r="EY31" s="24"/>
      <c r="EZ31" s="24"/>
      <c r="FA31" s="24"/>
      <c r="FB31" s="24"/>
      <c r="FC31" s="24"/>
      <c r="FD31" s="24"/>
      <c r="FE31" s="24"/>
      <c r="FF31" s="24"/>
      <c r="FG31" s="24"/>
      <c r="FH31" s="24"/>
      <c r="FI31" s="24"/>
      <c r="FJ31" s="24"/>
      <c r="FK31" s="24"/>
      <c r="FL31" s="24"/>
      <c r="FM31" s="24"/>
      <c r="FN31" s="24"/>
      <c r="FO31" s="24"/>
      <c r="FP31" s="24"/>
      <c r="FQ31" s="24"/>
    </row>
    <row r="32" spans="1:173" ht="14.25" customHeight="1">
      <c r="A32" s="59"/>
      <c r="B32" s="48" t="str">
        <f>IF($A32=0,"",VLOOKUP($A32,[0]!Matrix,2))</f>
        <v/>
      </c>
      <c r="C32" s="57"/>
      <c r="D32" s="65"/>
      <c r="E32" s="65"/>
      <c r="F32" s="65"/>
      <c r="G32" s="38"/>
      <c r="I32" s="23"/>
      <c r="J32" s="36"/>
      <c r="K32" s="55"/>
      <c r="L32" s="36"/>
      <c r="M32" s="55"/>
      <c r="N32" s="36"/>
      <c r="P32" s="37"/>
      <c r="Q32" s="38"/>
      <c r="R32" s="38"/>
      <c r="S32" s="38"/>
      <c r="T32" s="36"/>
      <c r="U32" s="36"/>
      <c r="V32" s="36"/>
      <c r="W32" s="23">
        <v>27</v>
      </c>
      <c r="X32" s="34">
        <f>IF($A32=0,0,VLOOKUP($A32,[0]!Matrix,X$4))</f>
        <v>0</v>
      </c>
      <c r="Y32" s="34">
        <f>IF($A32=0,0,VLOOKUP($A32,[0]!Matrix,Y$4))</f>
        <v>0</v>
      </c>
      <c r="Z32" s="34">
        <f>IF($A32=0,0,VLOOKUP($A32,[0]!Matrix,Z$4))</f>
        <v>0</v>
      </c>
      <c r="AA32" s="34">
        <f>IF($A32=0,0,VLOOKUP($A32,[0]!Matrix,AA$4))</f>
        <v>0</v>
      </c>
      <c r="AB32" s="34">
        <f>IF($A32=0,0,VLOOKUP($A32,[0]!Matrix,AB$4))</f>
        <v>0</v>
      </c>
      <c r="AC32" s="34">
        <f>IF($A32=0,0,VLOOKUP($A32,[0]!Matrix,AC$4))</f>
        <v>0</v>
      </c>
      <c r="AD32" s="34">
        <f>IF($A32=0,0,VLOOKUP($A32,[0]!Matrix,AD$4))</f>
        <v>0</v>
      </c>
      <c r="AE32" s="34">
        <f>IF($A32=0,0,VLOOKUP($A32,[0]!Matrix,AE$4))</f>
        <v>0</v>
      </c>
      <c r="AF32" s="34">
        <f>IF($A32=0,0,VLOOKUP($A32,[0]!Matrix,AF$4))</f>
        <v>0</v>
      </c>
      <c r="AG32" s="34">
        <f>IF($A32=0,0,VLOOKUP($A32,[0]!Matrix,AG$4))</f>
        <v>0</v>
      </c>
      <c r="AH32" s="34">
        <f>IF($A32=0,0,VLOOKUP($A32,[0]!Matrix,AH$4))</f>
        <v>0</v>
      </c>
      <c r="AI32" s="34">
        <f>IF($A32=0,0,VLOOKUP($A32,[0]!Matrix,AI$4))</f>
        <v>0</v>
      </c>
      <c r="AJ32" s="34">
        <f>IF($A32=0,0,VLOOKUP($A32,[0]!Matrix,AJ$4))</f>
        <v>0</v>
      </c>
      <c r="AK32" s="34">
        <f>IF($A32=0,0,VLOOKUP($A32,[0]!Matrix,AK$4))</f>
        <v>0</v>
      </c>
      <c r="AL32" s="34">
        <f>IF($A32=0,0,VLOOKUP($A32,[0]!Matrix,AL$4))</f>
        <v>0</v>
      </c>
      <c r="AM32" s="24"/>
      <c r="AN32" s="36"/>
      <c r="AO32" s="36">
        <f t="shared" si="2"/>
        <v>0</v>
      </c>
      <c r="AP32" s="36">
        <f t="shared" si="3"/>
        <v>0</v>
      </c>
      <c r="AQ32" s="36">
        <f t="shared" si="4"/>
        <v>0</v>
      </c>
      <c r="AR32" s="36">
        <f t="shared" si="5"/>
        <v>0</v>
      </c>
      <c r="AS32" s="36">
        <f t="shared" si="6"/>
        <v>0</v>
      </c>
      <c r="AT32" s="36">
        <f t="shared" si="7"/>
        <v>0</v>
      </c>
      <c r="AU32" s="36">
        <f t="shared" si="8"/>
        <v>0</v>
      </c>
      <c r="AV32" s="36">
        <f t="shared" si="9"/>
        <v>0</v>
      </c>
      <c r="AW32" s="36">
        <f t="shared" si="10"/>
        <v>0</v>
      </c>
      <c r="AX32" s="36">
        <f t="shared" si="11"/>
        <v>0</v>
      </c>
      <c r="AY32" s="36">
        <f t="shared" si="12"/>
        <v>0</v>
      </c>
      <c r="AZ32" s="36">
        <f t="shared" si="13"/>
        <v>0</v>
      </c>
      <c r="BA32" s="36">
        <f t="shared" si="14"/>
        <v>0</v>
      </c>
      <c r="BB32" s="36">
        <f t="shared" si="15"/>
        <v>0</v>
      </c>
      <c r="BC32" s="36">
        <f t="shared" si="16"/>
        <v>0</v>
      </c>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c r="FP32" s="24"/>
      <c r="FQ32" s="24"/>
    </row>
    <row r="33" spans="1:173" ht="14.25" customHeight="1">
      <c r="B33" s="49" t="str">
        <f>IF($A33=0,"",VLOOKUP($A33,[0]!Matrix,2))</f>
        <v/>
      </c>
      <c r="C33" s="57"/>
      <c r="D33" s="65"/>
      <c r="E33" s="65"/>
      <c r="F33" s="65"/>
      <c r="G33" s="38"/>
      <c r="I33" s="23"/>
      <c r="J33" s="36"/>
      <c r="K33" s="36"/>
      <c r="L33" s="36"/>
      <c r="M33" s="36"/>
      <c r="N33" s="36"/>
      <c r="P33" s="37"/>
      <c r="Q33" s="38"/>
      <c r="R33" s="38"/>
      <c r="S33" s="38"/>
      <c r="T33" s="36"/>
      <c r="U33" s="36"/>
      <c r="V33" s="36"/>
      <c r="W33" s="23">
        <v>28</v>
      </c>
      <c r="X33" s="34">
        <f>IF($A33=0,0,VLOOKUP($A33,[0]!Matrix,X$4))</f>
        <v>0</v>
      </c>
      <c r="Y33" s="34">
        <f>IF($A33=0,0,VLOOKUP($A33,[0]!Matrix,Y$4))</f>
        <v>0</v>
      </c>
      <c r="Z33" s="34">
        <f>IF($A33=0,0,VLOOKUP($A33,[0]!Matrix,Z$4))</f>
        <v>0</v>
      </c>
      <c r="AA33" s="34">
        <f>IF($A33=0,0,VLOOKUP($A33,[0]!Matrix,AA$4))</f>
        <v>0</v>
      </c>
      <c r="AB33" s="34">
        <f>IF($A33=0,0,VLOOKUP($A33,[0]!Matrix,AB$4))</f>
        <v>0</v>
      </c>
      <c r="AC33" s="34">
        <f>IF($A33=0,0,VLOOKUP($A33,[0]!Matrix,AC$4))</f>
        <v>0</v>
      </c>
      <c r="AD33" s="34">
        <f>IF($A33=0,0,VLOOKUP($A33,[0]!Matrix,AD$4))</f>
        <v>0</v>
      </c>
      <c r="AE33" s="34">
        <f>IF($A33=0,0,VLOOKUP($A33,[0]!Matrix,AE$4))</f>
        <v>0</v>
      </c>
      <c r="AF33" s="34">
        <f>IF($A33=0,0,VLOOKUP($A33,[0]!Matrix,AF$4))</f>
        <v>0</v>
      </c>
      <c r="AG33" s="34">
        <f>IF($A33=0,0,VLOOKUP($A33,[0]!Matrix,AG$4))</f>
        <v>0</v>
      </c>
      <c r="AH33" s="34">
        <f>IF($A33=0,0,VLOOKUP($A33,[0]!Matrix,AH$4))</f>
        <v>0</v>
      </c>
      <c r="AI33" s="34">
        <f>IF($A33=0,0,VLOOKUP($A33,[0]!Matrix,AI$4))</f>
        <v>0</v>
      </c>
      <c r="AJ33" s="34">
        <f>IF($A33=0,0,VLOOKUP($A33,[0]!Matrix,AJ$4))</f>
        <v>0</v>
      </c>
      <c r="AK33" s="34">
        <f>IF($A33=0,0,VLOOKUP($A33,[0]!Matrix,AK$4))</f>
        <v>0</v>
      </c>
      <c r="AL33" s="34">
        <f>IF($A33=0,0,VLOOKUP($A33,[0]!Matrix,AL$4))</f>
        <v>0</v>
      </c>
      <c r="AM33" s="24"/>
      <c r="AN33" s="36"/>
      <c r="AO33" s="36">
        <f t="shared" si="2"/>
        <v>0</v>
      </c>
      <c r="AP33" s="36">
        <f t="shared" si="3"/>
        <v>0</v>
      </c>
      <c r="AQ33" s="36">
        <f t="shared" si="4"/>
        <v>0</v>
      </c>
      <c r="AR33" s="36">
        <f t="shared" si="5"/>
        <v>0</v>
      </c>
      <c r="AS33" s="36">
        <f t="shared" si="6"/>
        <v>0</v>
      </c>
      <c r="AT33" s="36">
        <f t="shared" si="7"/>
        <v>0</v>
      </c>
      <c r="AU33" s="36">
        <f t="shared" si="8"/>
        <v>0</v>
      </c>
      <c r="AV33" s="36">
        <f t="shared" si="9"/>
        <v>0</v>
      </c>
      <c r="AW33" s="36">
        <f t="shared" si="10"/>
        <v>0</v>
      </c>
      <c r="AX33" s="36">
        <f t="shared" si="11"/>
        <v>0</v>
      </c>
      <c r="AY33" s="36">
        <f t="shared" si="12"/>
        <v>0</v>
      </c>
      <c r="AZ33" s="36">
        <f t="shared" si="13"/>
        <v>0</v>
      </c>
      <c r="BA33" s="36">
        <f t="shared" si="14"/>
        <v>0</v>
      </c>
      <c r="BB33" s="36">
        <f t="shared" si="15"/>
        <v>0</v>
      </c>
      <c r="BC33" s="36">
        <f t="shared" si="16"/>
        <v>0</v>
      </c>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c r="DT33" s="24"/>
      <c r="DU33" s="24"/>
      <c r="DV33" s="24"/>
      <c r="DW33" s="24"/>
      <c r="DX33" s="24"/>
      <c r="DY33" s="24"/>
      <c r="DZ33" s="24"/>
      <c r="EA33" s="24"/>
      <c r="EB33" s="24"/>
      <c r="EC33" s="24"/>
      <c r="ED33" s="24"/>
      <c r="EE33" s="24"/>
      <c r="EF33" s="24"/>
      <c r="EG33" s="24"/>
      <c r="EH33" s="24"/>
      <c r="EI33" s="24"/>
      <c r="EJ33" s="24"/>
      <c r="EK33" s="24"/>
      <c r="EL33" s="24"/>
      <c r="EM33" s="24"/>
      <c r="EN33" s="24"/>
      <c r="EO33" s="24"/>
      <c r="EP33" s="24"/>
      <c r="EQ33" s="24"/>
      <c r="ER33" s="24"/>
      <c r="ES33" s="24"/>
      <c r="ET33" s="24"/>
      <c r="EU33" s="24"/>
      <c r="EV33" s="24"/>
      <c r="EW33" s="24"/>
      <c r="EX33" s="24"/>
      <c r="EY33" s="24"/>
      <c r="EZ33" s="24"/>
      <c r="FA33" s="24"/>
      <c r="FB33" s="24"/>
      <c r="FC33" s="24"/>
      <c r="FD33" s="24"/>
      <c r="FE33" s="24"/>
      <c r="FF33" s="24"/>
      <c r="FG33" s="24"/>
      <c r="FH33" s="24"/>
      <c r="FI33" s="24"/>
      <c r="FJ33" s="24"/>
      <c r="FK33" s="24"/>
      <c r="FL33" s="24"/>
      <c r="FM33" s="24"/>
      <c r="FN33" s="24"/>
      <c r="FO33" s="24"/>
      <c r="FP33" s="24"/>
      <c r="FQ33" s="24"/>
    </row>
    <row r="34" spans="1:173" ht="14.25" customHeight="1">
      <c r="B34" s="48" t="str">
        <f>IF($A34=0,"",VLOOKUP($A34,[0]!Matrix,2))</f>
        <v/>
      </c>
      <c r="C34" s="57"/>
      <c r="D34" s="65"/>
      <c r="E34" s="65"/>
      <c r="F34" s="65"/>
      <c r="G34" s="38"/>
      <c r="I34" s="23"/>
      <c r="J34" s="36"/>
      <c r="K34" s="36"/>
      <c r="L34" s="36"/>
      <c r="M34" s="36"/>
      <c r="N34" s="36"/>
      <c r="P34" s="37"/>
      <c r="Q34" s="38"/>
      <c r="R34" s="38"/>
      <c r="S34" s="38"/>
      <c r="T34" s="36"/>
      <c r="U34" s="36"/>
      <c r="V34" s="36"/>
      <c r="W34" s="23">
        <v>29</v>
      </c>
      <c r="X34" s="34">
        <f>IF($A34=0,0,VLOOKUP($A34,[0]!Matrix,X$4))</f>
        <v>0</v>
      </c>
      <c r="Y34" s="34">
        <f>IF($A34=0,0,VLOOKUP($A34,[0]!Matrix,Y$4))</f>
        <v>0</v>
      </c>
      <c r="Z34" s="34">
        <f>IF($A34=0,0,VLOOKUP($A34,[0]!Matrix,Z$4))</f>
        <v>0</v>
      </c>
      <c r="AA34" s="34">
        <f>IF($A34=0,0,VLOOKUP($A34,[0]!Matrix,AA$4))</f>
        <v>0</v>
      </c>
      <c r="AB34" s="34">
        <f>IF($A34=0,0,VLOOKUP($A34,[0]!Matrix,AB$4))</f>
        <v>0</v>
      </c>
      <c r="AC34" s="34">
        <f>IF($A34=0,0,VLOOKUP($A34,[0]!Matrix,AC$4))</f>
        <v>0</v>
      </c>
      <c r="AD34" s="34">
        <f>IF($A34=0,0,VLOOKUP($A34,[0]!Matrix,AD$4))</f>
        <v>0</v>
      </c>
      <c r="AE34" s="34">
        <f>IF($A34=0,0,VLOOKUP($A34,[0]!Matrix,AE$4))</f>
        <v>0</v>
      </c>
      <c r="AF34" s="34">
        <f>IF($A34=0,0,VLOOKUP($A34,[0]!Matrix,AF$4))</f>
        <v>0</v>
      </c>
      <c r="AG34" s="34">
        <f>IF($A34=0,0,VLOOKUP($A34,[0]!Matrix,AG$4))</f>
        <v>0</v>
      </c>
      <c r="AH34" s="34">
        <f>IF($A34=0,0,VLOOKUP($A34,[0]!Matrix,AH$4))</f>
        <v>0</v>
      </c>
      <c r="AI34" s="34">
        <f>IF($A34=0,0,VLOOKUP($A34,[0]!Matrix,AI$4))</f>
        <v>0</v>
      </c>
      <c r="AJ34" s="34">
        <f>IF($A34=0,0,VLOOKUP($A34,[0]!Matrix,AJ$4))</f>
        <v>0</v>
      </c>
      <c r="AK34" s="34">
        <f>IF($A34=0,0,VLOOKUP($A34,[0]!Matrix,AK$4))</f>
        <v>0</v>
      </c>
      <c r="AL34" s="34">
        <f>IF($A34=0,0,VLOOKUP($A34,[0]!Matrix,AL$4))</f>
        <v>0</v>
      </c>
      <c r="AM34" s="24"/>
      <c r="AN34" s="36"/>
      <c r="AO34" s="36">
        <f t="shared" si="2"/>
        <v>0</v>
      </c>
      <c r="AP34" s="36">
        <f t="shared" si="3"/>
        <v>0</v>
      </c>
      <c r="AQ34" s="36">
        <f t="shared" si="4"/>
        <v>0</v>
      </c>
      <c r="AR34" s="36">
        <f t="shared" si="5"/>
        <v>0</v>
      </c>
      <c r="AS34" s="36">
        <f t="shared" si="6"/>
        <v>0</v>
      </c>
      <c r="AT34" s="36">
        <f t="shared" si="7"/>
        <v>0</v>
      </c>
      <c r="AU34" s="36">
        <f t="shared" si="8"/>
        <v>0</v>
      </c>
      <c r="AV34" s="36">
        <f t="shared" si="9"/>
        <v>0</v>
      </c>
      <c r="AW34" s="36">
        <f t="shared" si="10"/>
        <v>0</v>
      </c>
      <c r="AX34" s="36">
        <f t="shared" si="11"/>
        <v>0</v>
      </c>
      <c r="AY34" s="36">
        <f t="shared" si="12"/>
        <v>0</v>
      </c>
      <c r="AZ34" s="36">
        <f t="shared" si="13"/>
        <v>0</v>
      </c>
      <c r="BA34" s="36">
        <f t="shared" si="14"/>
        <v>0</v>
      </c>
      <c r="BB34" s="36">
        <f t="shared" si="15"/>
        <v>0</v>
      </c>
      <c r="BC34" s="36">
        <f t="shared" si="16"/>
        <v>0</v>
      </c>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row>
    <row r="35" spans="1:173" ht="14.25" customHeight="1">
      <c r="A35" s="41"/>
      <c r="B35" s="50" t="str">
        <f>IF($A35=0,"",VLOOKUP($A35,[0]!Matrix,2))</f>
        <v/>
      </c>
      <c r="C35" s="58"/>
      <c r="D35" s="66"/>
      <c r="E35" s="66"/>
      <c r="F35" s="66"/>
      <c r="G35" s="38"/>
      <c r="H35" s="41"/>
      <c r="I35" s="42"/>
      <c r="J35" s="43"/>
      <c r="K35" s="43"/>
      <c r="L35" s="43"/>
      <c r="M35" s="43"/>
      <c r="N35" s="43"/>
      <c r="P35" s="37"/>
      <c r="Q35" s="38"/>
      <c r="R35" s="38"/>
      <c r="S35" s="38"/>
      <c r="T35" s="36"/>
      <c r="U35" s="36"/>
      <c r="V35" s="36"/>
      <c r="W35" s="23">
        <v>30</v>
      </c>
      <c r="X35" s="34">
        <f>IF($A35=0,0,VLOOKUP($A35,[0]!Matrix,X$4))</f>
        <v>0</v>
      </c>
      <c r="Y35" s="34">
        <f>IF($A35=0,0,VLOOKUP($A35,[0]!Matrix,Y$4))</f>
        <v>0</v>
      </c>
      <c r="Z35" s="34">
        <f>IF($A35=0,0,VLOOKUP($A35,[0]!Matrix,Z$4))</f>
        <v>0</v>
      </c>
      <c r="AA35" s="34">
        <f>IF($A35=0,0,VLOOKUP($A35,[0]!Matrix,AA$4))</f>
        <v>0</v>
      </c>
      <c r="AB35" s="34">
        <f>IF($A35=0,0,VLOOKUP($A35,[0]!Matrix,AB$4))</f>
        <v>0</v>
      </c>
      <c r="AC35" s="34">
        <f>IF($A35=0,0,VLOOKUP($A35,[0]!Matrix,AC$4))</f>
        <v>0</v>
      </c>
      <c r="AD35" s="34">
        <f>IF($A35=0,0,VLOOKUP($A35,[0]!Matrix,AD$4))</f>
        <v>0</v>
      </c>
      <c r="AE35" s="34">
        <f>IF($A35=0,0,VLOOKUP($A35,[0]!Matrix,AE$4))</f>
        <v>0</v>
      </c>
      <c r="AF35" s="34">
        <f>IF($A35=0,0,VLOOKUP($A35,[0]!Matrix,AF$4))</f>
        <v>0</v>
      </c>
      <c r="AG35" s="34">
        <f>IF($A35=0,0,VLOOKUP($A35,[0]!Matrix,AG$4))</f>
        <v>0</v>
      </c>
      <c r="AH35" s="34">
        <f>IF($A35=0,0,VLOOKUP($A35,[0]!Matrix,AH$4))</f>
        <v>0</v>
      </c>
      <c r="AI35" s="34">
        <f>IF($A35=0,0,VLOOKUP($A35,[0]!Matrix,AI$4))</f>
        <v>0</v>
      </c>
      <c r="AJ35" s="34">
        <f>IF($A35=0,0,VLOOKUP($A35,[0]!Matrix,AJ$4))</f>
        <v>0</v>
      </c>
      <c r="AK35" s="34">
        <f>IF($A35=0,0,VLOOKUP($A35,[0]!Matrix,AK$4))</f>
        <v>0</v>
      </c>
      <c r="AL35" s="34">
        <f>IF($A35=0,0,VLOOKUP($A35,[0]!Matrix,AL$4))</f>
        <v>0</v>
      </c>
      <c r="AM35" s="24"/>
      <c r="AN35" s="36"/>
      <c r="AO35" s="36">
        <f t="shared" si="2"/>
        <v>0</v>
      </c>
      <c r="AP35" s="36">
        <f t="shared" si="3"/>
        <v>0</v>
      </c>
      <c r="AQ35" s="36">
        <f t="shared" si="4"/>
        <v>0</v>
      </c>
      <c r="AR35" s="36">
        <f t="shared" si="5"/>
        <v>0</v>
      </c>
      <c r="AS35" s="36">
        <f t="shared" si="6"/>
        <v>0</v>
      </c>
      <c r="AT35" s="36">
        <f t="shared" si="7"/>
        <v>0</v>
      </c>
      <c r="AU35" s="36">
        <f t="shared" si="8"/>
        <v>0</v>
      </c>
      <c r="AV35" s="36">
        <f t="shared" si="9"/>
        <v>0</v>
      </c>
      <c r="AW35" s="36">
        <f t="shared" si="10"/>
        <v>0</v>
      </c>
      <c r="AX35" s="36">
        <f t="shared" si="11"/>
        <v>0</v>
      </c>
      <c r="AY35" s="36">
        <f t="shared" si="12"/>
        <v>0</v>
      </c>
      <c r="AZ35" s="36">
        <f t="shared" si="13"/>
        <v>0</v>
      </c>
      <c r="BA35" s="36">
        <f t="shared" si="14"/>
        <v>0</v>
      </c>
      <c r="BB35" s="36">
        <f t="shared" si="15"/>
        <v>0</v>
      </c>
      <c r="BC35" s="36">
        <f t="shared" si="16"/>
        <v>0</v>
      </c>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row>
    <row r="36" spans="1:173" ht="14.25" customHeight="1">
      <c r="A36" s="20" t="s">
        <v>81</v>
      </c>
      <c r="C36" s="23" t="s">
        <v>33</v>
      </c>
      <c r="D36" s="67">
        <f>SUM(D6:D35)</f>
        <v>1000</v>
      </c>
      <c r="E36" s="68">
        <f>SUM(E6:E35)</f>
        <v>1000</v>
      </c>
      <c r="F36" s="67">
        <f>SUM(F6:F35)</f>
        <v>1000</v>
      </c>
      <c r="G36" s="20"/>
      <c r="I36" s="23"/>
      <c r="L36" s="23"/>
      <c r="M36" s="23"/>
      <c r="Q36" s="19"/>
      <c r="R36" s="19"/>
      <c r="S36" s="19"/>
      <c r="T36" s="36"/>
      <c r="U36" s="36"/>
      <c r="V36" s="36"/>
      <c r="W36" s="34"/>
      <c r="AM36" s="24"/>
      <c r="AN36" s="24"/>
      <c r="AO36" s="36"/>
      <c r="AP36" s="36"/>
      <c r="AQ36" s="36"/>
      <c r="AR36" s="36"/>
      <c r="AS36" s="36"/>
      <c r="AT36" s="36"/>
      <c r="AU36" s="36"/>
      <c r="AV36" s="36"/>
      <c r="AW36" s="36"/>
      <c r="AX36" s="36"/>
      <c r="AY36" s="36"/>
      <c r="AZ36" s="36"/>
      <c r="BA36" s="36"/>
      <c r="BB36" s="36"/>
      <c r="BC36" s="36"/>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row>
    <row r="37" spans="1:173" ht="14.25" customHeight="1">
      <c r="A37" s="18" t="s">
        <v>74</v>
      </c>
      <c r="C37" s="23" t="s">
        <v>34</v>
      </c>
      <c r="D37" s="67">
        <f>SUMPRODUCT(D6:D35,$C6:$C35)/1000</f>
        <v>0</v>
      </c>
      <c r="E37" s="67">
        <f>SUMPRODUCT(E6:E35,$C6:$C35)/1000</f>
        <v>0</v>
      </c>
      <c r="F37" s="67">
        <f>SUMPRODUCT(F6:F35,$C6:$C35)/1000</f>
        <v>0</v>
      </c>
      <c r="G37" s="20"/>
      <c r="I37" s="23"/>
      <c r="L37" s="23"/>
      <c r="M37" s="23"/>
      <c r="Q37" s="44"/>
      <c r="R37" s="44"/>
      <c r="S37" s="44"/>
      <c r="T37" s="36"/>
      <c r="U37" s="36"/>
      <c r="V37" s="36"/>
      <c r="W37" s="34"/>
      <c r="AM37" s="24"/>
      <c r="AN37" s="24"/>
      <c r="AP37" s="24"/>
      <c r="AQ37" s="24"/>
      <c r="AR37" s="24"/>
      <c r="AS37" s="24"/>
      <c r="AT37" s="24"/>
      <c r="AV37" s="24"/>
      <c r="AW37" s="24"/>
      <c r="AX37" s="24"/>
      <c r="AZ37" s="24"/>
      <c r="BA37" s="24"/>
      <c r="BB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row>
    <row r="38" spans="1:173" ht="14.25" customHeight="1">
      <c r="D38" s="45"/>
      <c r="E38" s="19"/>
      <c r="F38" s="45"/>
      <c r="G38" s="20"/>
      <c r="I38" s="20"/>
      <c r="L38" s="20"/>
      <c r="M38" s="20"/>
      <c r="Q38" s="19"/>
      <c r="R38" s="19"/>
      <c r="S38" s="19"/>
      <c r="T38" s="20"/>
      <c r="U38" s="20"/>
      <c r="V38" s="20"/>
      <c r="X38" s="19">
        <v>3</v>
      </c>
      <c r="Y38" s="19">
        <f t="shared" ref="Y38:AL38" si="17">X38+1</f>
        <v>4</v>
      </c>
      <c r="Z38" s="19">
        <f>Y38+1</f>
        <v>5</v>
      </c>
      <c r="AA38" s="19">
        <f t="shared" si="17"/>
        <v>6</v>
      </c>
      <c r="AB38" s="19">
        <f t="shared" si="17"/>
        <v>7</v>
      </c>
      <c r="AC38" s="19">
        <f t="shared" si="17"/>
        <v>8</v>
      </c>
      <c r="AD38" s="19">
        <f t="shared" si="17"/>
        <v>9</v>
      </c>
      <c r="AE38" s="19">
        <f t="shared" si="17"/>
        <v>10</v>
      </c>
      <c r="AF38" s="19">
        <f t="shared" si="17"/>
        <v>11</v>
      </c>
      <c r="AG38" s="19">
        <f t="shared" si="17"/>
        <v>12</v>
      </c>
      <c r="AH38" s="19">
        <f t="shared" si="17"/>
        <v>13</v>
      </c>
      <c r="AI38" s="19">
        <f t="shared" si="17"/>
        <v>14</v>
      </c>
      <c r="AJ38" s="19">
        <f t="shared" si="17"/>
        <v>15</v>
      </c>
      <c r="AK38" s="19">
        <f t="shared" si="17"/>
        <v>16</v>
      </c>
      <c r="AL38" s="19">
        <f t="shared" si="17"/>
        <v>17</v>
      </c>
      <c r="AM38" s="30"/>
      <c r="AN38" s="30"/>
      <c r="AO38" s="19">
        <v>3</v>
      </c>
      <c r="AP38" s="19">
        <f t="shared" ref="AP38:BC38" si="18">AO38+1</f>
        <v>4</v>
      </c>
      <c r="AQ38" s="19">
        <f t="shared" si="18"/>
        <v>5</v>
      </c>
      <c r="AR38" s="19">
        <f t="shared" si="18"/>
        <v>6</v>
      </c>
      <c r="AS38" s="19">
        <f t="shared" si="18"/>
        <v>7</v>
      </c>
      <c r="AT38" s="19">
        <f t="shared" si="18"/>
        <v>8</v>
      </c>
      <c r="AU38" s="19">
        <f t="shared" si="18"/>
        <v>9</v>
      </c>
      <c r="AV38" s="19">
        <f t="shared" si="18"/>
        <v>10</v>
      </c>
      <c r="AW38" s="19">
        <f t="shared" si="18"/>
        <v>11</v>
      </c>
      <c r="AX38" s="19">
        <f t="shared" si="18"/>
        <v>12</v>
      </c>
      <c r="AY38" s="19">
        <f t="shared" si="18"/>
        <v>13</v>
      </c>
      <c r="AZ38" s="19">
        <f t="shared" si="18"/>
        <v>14</v>
      </c>
      <c r="BA38" s="19">
        <f t="shared" si="18"/>
        <v>15</v>
      </c>
      <c r="BB38" s="19">
        <f t="shared" si="18"/>
        <v>16</v>
      </c>
      <c r="BC38" s="19">
        <f t="shared" si="18"/>
        <v>17</v>
      </c>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row>
    <row r="39" spans="1:173" ht="14.25" customHeight="1">
      <c r="D39" s="45"/>
      <c r="F39" s="45"/>
      <c r="G39" s="20"/>
      <c r="I39" s="20"/>
      <c r="L39" s="20"/>
      <c r="M39" s="20"/>
      <c r="T39" s="20"/>
      <c r="U39" s="20"/>
      <c r="V39" s="20"/>
      <c r="W39" s="23" t="s">
        <v>52</v>
      </c>
      <c r="X39" s="38" t="s">
        <v>35</v>
      </c>
      <c r="Y39" s="38" t="s">
        <v>20</v>
      </c>
      <c r="Z39" s="38" t="s">
        <v>21</v>
      </c>
      <c r="AA39" s="38" t="s">
        <v>36</v>
      </c>
      <c r="AB39" s="38" t="s">
        <v>2</v>
      </c>
      <c r="AC39" s="38" t="s">
        <v>37</v>
      </c>
      <c r="AD39" s="38" t="s">
        <v>3</v>
      </c>
      <c r="AE39" s="38" t="s">
        <v>4</v>
      </c>
      <c r="AF39" s="38" t="s">
        <v>5</v>
      </c>
      <c r="AG39" s="38" t="s">
        <v>6</v>
      </c>
      <c r="AH39" s="38" t="s">
        <v>7</v>
      </c>
      <c r="AI39" s="38" t="s">
        <v>8</v>
      </c>
      <c r="AJ39" s="38" t="s">
        <v>9</v>
      </c>
      <c r="AK39" s="38" t="s">
        <v>10</v>
      </c>
      <c r="AL39" s="38" t="s">
        <v>28</v>
      </c>
      <c r="AM39" s="24"/>
      <c r="AN39" s="35"/>
      <c r="AO39" s="38" t="s">
        <v>35</v>
      </c>
      <c r="AP39" s="38" t="s">
        <v>20</v>
      </c>
      <c r="AQ39" s="38" t="s">
        <v>21</v>
      </c>
      <c r="AR39" s="38" t="s">
        <v>36</v>
      </c>
      <c r="AS39" s="38" t="s">
        <v>2</v>
      </c>
      <c r="AT39" s="38" t="s">
        <v>37</v>
      </c>
      <c r="AU39" s="38" t="s">
        <v>3</v>
      </c>
      <c r="AV39" s="38" t="s">
        <v>4</v>
      </c>
      <c r="AW39" s="38" t="s">
        <v>5</v>
      </c>
      <c r="AX39" s="38" t="s">
        <v>6</v>
      </c>
      <c r="AY39" s="38" t="s">
        <v>7</v>
      </c>
      <c r="AZ39" s="38" t="s">
        <v>8</v>
      </c>
      <c r="BA39" s="38" t="s">
        <v>9</v>
      </c>
      <c r="BB39" s="38" t="s">
        <v>10</v>
      </c>
      <c r="BC39" s="38" t="s">
        <v>28</v>
      </c>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row>
    <row r="40" spans="1:173" ht="14.25" customHeight="1">
      <c r="D40" s="45"/>
      <c r="F40" s="45"/>
      <c r="G40" s="20"/>
      <c r="I40" s="20"/>
      <c r="L40" s="20"/>
      <c r="M40" s="20"/>
      <c r="T40" s="20"/>
      <c r="U40" s="20"/>
      <c r="V40" s="20"/>
      <c r="W40" s="23">
        <v>1</v>
      </c>
      <c r="X40" s="34">
        <f>IF($A6=0,0,VLOOKUP($A6,[0]!Matrix,X$38))</f>
        <v>3300</v>
      </c>
      <c r="Y40" s="34">
        <f>IF($A6=0,0,VLOOKUP($A6,[0]!Matrix,Y$38))</f>
        <v>8.1</v>
      </c>
      <c r="Z40" s="34">
        <f>IF($A6=0,0,VLOOKUP($A6,[0]!Matrix,Z$38))</f>
        <v>2.2000000000000002</v>
      </c>
      <c r="AA40" s="34">
        <f>IF($A6=0,0,VLOOKUP($A6,[0]!Matrix,AA$38))</f>
        <v>3.7</v>
      </c>
      <c r="AB40" s="34">
        <f>IF($A6=0,0,VLOOKUP($A6,[0]!Matrix,AB$38))</f>
        <v>0.04</v>
      </c>
      <c r="AC40" s="34">
        <f>IF($A6=0,0,VLOOKUP($A6,[0]!Matrix,AC$38))</f>
        <v>0.06</v>
      </c>
      <c r="AD40" s="34">
        <f>IF($A6=0,0,VLOOKUP($A6,[0]!Matrix,AD$38))</f>
        <v>0.01</v>
      </c>
      <c r="AE40" s="34">
        <f>IF($A6=0,0,VLOOKUP($A6,[0]!Matrix,AE$38))</f>
        <v>0.05</v>
      </c>
      <c r="AF40" s="34">
        <f>IF($A6=0,0,VLOOKUP($A6,[0]!Matrix,AF$38))</f>
        <v>0.32</v>
      </c>
      <c r="AG40" s="34">
        <f>IF($A6=0,0,VLOOKUP($A6,[0]!Matrix,AG$38))</f>
        <v>0.21</v>
      </c>
      <c r="AH40" s="34">
        <f>IF($A6=0,0,VLOOKUP($A6,[0]!Matrix,AH$38))</f>
        <v>0.16</v>
      </c>
      <c r="AI40" s="34">
        <f>IF($A6=0,0,VLOOKUP($A6,[0]!Matrix,AI$38))</f>
        <v>0.35</v>
      </c>
      <c r="AJ40" s="34">
        <f>IF($A6=0,0,VLOOKUP($A6,[0]!Matrix,AJ$38))</f>
        <v>0.27</v>
      </c>
      <c r="AK40" s="34">
        <f>IF($A6=0,0,VLOOKUP($A6,[0]!Matrix,AK$38))</f>
        <v>0.04</v>
      </c>
      <c r="AL40" s="34">
        <f>IF($A6=0,0,VLOOKUP($A6,[0]!Matrix,AL$38))</f>
        <v>533</v>
      </c>
      <c r="AM40" s="24"/>
      <c r="AN40" s="36"/>
      <c r="AO40" s="36">
        <f>'BR03'!$E6*X40/1000</f>
        <v>0</v>
      </c>
      <c r="AP40" s="36">
        <f>'BR03'!$E6*Y40/1000</f>
        <v>0</v>
      </c>
      <c r="AQ40" s="36">
        <f>'BR03'!$E6*Z40/1000</f>
        <v>0</v>
      </c>
      <c r="AR40" s="36">
        <f>'BR03'!$E6*AA40/1000</f>
        <v>0</v>
      </c>
      <c r="AS40" s="36">
        <f>'BR03'!$E6*AB40/1000</f>
        <v>0</v>
      </c>
      <c r="AT40" s="36">
        <f>'BR03'!$E6*AC40/1000</f>
        <v>0</v>
      </c>
      <c r="AU40" s="36">
        <f>'BR03'!$E6*AD40/1000</f>
        <v>0</v>
      </c>
      <c r="AV40" s="36">
        <f>'BR03'!$E6*AE40/1000</f>
        <v>0</v>
      </c>
      <c r="AW40" s="36">
        <f>'BR03'!$E6*AF40/1000</f>
        <v>0</v>
      </c>
      <c r="AX40" s="36">
        <f>'BR03'!$E6*AG40/1000</f>
        <v>0</v>
      </c>
      <c r="AY40" s="36">
        <f>'BR03'!$E6*AH40/1000</f>
        <v>0</v>
      </c>
      <c r="AZ40" s="36">
        <f>'BR03'!$E6*AI40/1000</f>
        <v>0</v>
      </c>
      <c r="BA40" s="36">
        <f>'BR03'!$E6*AJ40/1000</f>
        <v>0</v>
      </c>
      <c r="BB40" s="36">
        <f>'BR03'!$E6*AK40/1000</f>
        <v>0</v>
      </c>
      <c r="BC40" s="36">
        <f>'BR03'!$E6*AL40/1000</f>
        <v>0</v>
      </c>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row>
    <row r="41" spans="1:173" ht="14.25" customHeight="1">
      <c r="D41" s="45"/>
      <c r="F41" s="45"/>
      <c r="W41" s="23">
        <v>2</v>
      </c>
      <c r="X41" s="34">
        <f>IF($A7=0,0,VLOOKUP($A7,[0]!Matrix,X$38))</f>
        <v>3150</v>
      </c>
      <c r="Y41" s="34">
        <f>IF($A7=0,0,VLOOKUP($A7,[0]!Matrix,Y$38))</f>
        <v>10.5</v>
      </c>
      <c r="Z41" s="34">
        <f>IF($A7=0,0,VLOOKUP($A7,[0]!Matrix,Z$38))</f>
        <v>2.2000000000000002</v>
      </c>
      <c r="AA41" s="34">
        <f>IF($A7=0,0,VLOOKUP($A7,[0]!Matrix,AA$38))</f>
        <v>1.5</v>
      </c>
      <c r="AB41" s="34">
        <f>IF($A7=0,0,VLOOKUP($A7,[0]!Matrix,AB$38))</f>
        <v>7.0000000000000007E-2</v>
      </c>
      <c r="AC41" s="34">
        <f>IF($A7=0,0,VLOOKUP($A7,[0]!Matrix,AC$38))</f>
        <v>0.19</v>
      </c>
      <c r="AD41" s="34">
        <f>IF($A7=0,0,VLOOKUP($A7,[0]!Matrix,AD$38))</f>
        <v>0.01</v>
      </c>
      <c r="AE41" s="34">
        <f>IF($A7=0,0,VLOOKUP($A7,[0]!Matrix,AE$38))</f>
        <v>0.09</v>
      </c>
      <c r="AF41" s="34">
        <f>IF($A7=0,0,VLOOKUP($A7,[0]!Matrix,AF$38))</f>
        <v>0.4</v>
      </c>
      <c r="AG41" s="34">
        <f>IF($A7=0,0,VLOOKUP($A7,[0]!Matrix,AG$38))</f>
        <v>0.26</v>
      </c>
      <c r="AH41" s="34">
        <f>IF($A7=0,0,VLOOKUP($A7,[0]!Matrix,AH$38))</f>
        <v>0.15</v>
      </c>
      <c r="AI41" s="34">
        <f>IF($A7=0,0,VLOOKUP($A7,[0]!Matrix,AI$38))</f>
        <v>0.38</v>
      </c>
      <c r="AJ41" s="34">
        <f>IF($A7=0,0,VLOOKUP($A7,[0]!Matrix,AJ$38))</f>
        <v>0.27</v>
      </c>
      <c r="AK41" s="34">
        <f>IF($A7=0,0,VLOOKUP($A7,[0]!Matrix,AK$38))</f>
        <v>0.11</v>
      </c>
      <c r="AL41" s="34">
        <f>IF($A7=0,0,VLOOKUP($A7,[0]!Matrix,AL$38))</f>
        <v>919</v>
      </c>
      <c r="AM41" s="24"/>
      <c r="AN41" s="36"/>
      <c r="AO41" s="36">
        <f>'BR03'!$E7*X41/1000</f>
        <v>1883.7</v>
      </c>
      <c r="AP41" s="36">
        <f>'BR03'!$E7*Y41/1000</f>
        <v>6.2789999999999999</v>
      </c>
      <c r="AQ41" s="36">
        <f>'BR03'!$E7*Z41/1000</f>
        <v>1.3156000000000001</v>
      </c>
      <c r="AR41" s="36">
        <f>'BR03'!$E7*AA41/1000</f>
        <v>0.89700000000000002</v>
      </c>
      <c r="AS41" s="36">
        <f>'BR03'!$E7*AB41/1000</f>
        <v>4.1860000000000008E-2</v>
      </c>
      <c r="AT41" s="36">
        <f>'BR03'!$E7*AC41/1000</f>
        <v>0.11362</v>
      </c>
      <c r="AU41" s="36">
        <f>'BR03'!$E7*AD41/1000</f>
        <v>5.9800000000000001E-3</v>
      </c>
      <c r="AV41" s="36">
        <f>'BR03'!$E7*AE41/1000</f>
        <v>5.382E-2</v>
      </c>
      <c r="AW41" s="36">
        <f>'BR03'!$E7*AF41/1000</f>
        <v>0.23920000000000002</v>
      </c>
      <c r="AX41" s="36">
        <f>'BR03'!$E7*AG41/1000</f>
        <v>0.15548000000000001</v>
      </c>
      <c r="AY41" s="36">
        <f>'BR03'!$E7*AH41/1000</f>
        <v>8.9700000000000002E-2</v>
      </c>
      <c r="AZ41" s="36">
        <f>'BR03'!$E7*AI41/1000</f>
        <v>0.22724</v>
      </c>
      <c r="BA41" s="36">
        <f>'BR03'!$E7*AJ41/1000</f>
        <v>0.16146000000000002</v>
      </c>
      <c r="BB41" s="36">
        <f>'BR03'!$E7*AK41/1000</f>
        <v>6.5780000000000005E-2</v>
      </c>
      <c r="BC41" s="36">
        <f>'BR03'!$E7*AL41/1000</f>
        <v>549.56200000000001</v>
      </c>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row>
    <row r="42" spans="1:173" ht="14.25" customHeight="1">
      <c r="W42" s="23">
        <v>3</v>
      </c>
      <c r="X42" s="34">
        <f>IF($A8=0,0,VLOOKUP($A8,[0]!Matrix,X$38))</f>
        <v>2430</v>
      </c>
      <c r="Y42" s="34">
        <f>IF($A8=0,0,VLOOKUP($A8,[0]!Matrix,Y$38))</f>
        <v>45.3</v>
      </c>
      <c r="Z42" s="34">
        <f>IF($A8=0,0,VLOOKUP($A8,[0]!Matrix,Z$38))</f>
        <v>6</v>
      </c>
      <c r="AA42" s="34">
        <f>IF($A8=0,0,VLOOKUP($A8,[0]!Matrix,AA$38))</f>
        <v>1.9</v>
      </c>
      <c r="AB42" s="34">
        <f>IF($A8=0,0,VLOOKUP($A8,[0]!Matrix,AB$38))</f>
        <v>0.34</v>
      </c>
      <c r="AC42" s="34">
        <f>IF($A8=0,0,VLOOKUP($A8,[0]!Matrix,AC$38))</f>
        <v>0.14000000000000001</v>
      </c>
      <c r="AD42" s="34">
        <f>IF($A8=0,0,VLOOKUP($A8,[0]!Matrix,AD$38))</f>
        <v>0.03</v>
      </c>
      <c r="AE42" s="34">
        <f>IF($A8=0,0,VLOOKUP($A8,[0]!Matrix,AE$38))</f>
        <v>0.05</v>
      </c>
      <c r="AF42" s="34">
        <f>IF($A8=0,0,VLOOKUP($A8,[0]!Matrix,AF$38))</f>
        <v>2.11</v>
      </c>
      <c r="AG42" s="34">
        <f>IF($A8=0,0,VLOOKUP($A8,[0]!Matrix,AG$38))</f>
        <v>2.5299999999999998</v>
      </c>
      <c r="AH42" s="34">
        <f>IF($A8=0,0,VLOOKUP($A8,[0]!Matrix,AH$38))</f>
        <v>0.57999999999999996</v>
      </c>
      <c r="AI42" s="34">
        <f>IF($A8=0,0,VLOOKUP($A8,[0]!Matrix,AI$38))</f>
        <v>1.1499999999999999</v>
      </c>
      <c r="AJ42" s="34">
        <f>IF($A8=0,0,VLOOKUP($A8,[0]!Matrix,AJ$38))</f>
        <v>1.58</v>
      </c>
      <c r="AK42" s="34">
        <f>IF($A8=0,0,VLOOKUP($A8,[0]!Matrix,AK$38))</f>
        <v>0.5</v>
      </c>
      <c r="AL42" s="34">
        <f>IF($A8=0,0,VLOOKUP($A8,[0]!Matrix,AL$38))</f>
        <v>2545</v>
      </c>
      <c r="AM42" s="24"/>
      <c r="AN42" s="36"/>
      <c r="AO42" s="36">
        <f>'BR03'!$E8*X42/1000</f>
        <v>364.5</v>
      </c>
      <c r="AP42" s="36">
        <f>'BR03'!$E8*Y42/1000</f>
        <v>6.7949999999999999</v>
      </c>
      <c r="AQ42" s="36">
        <f>'BR03'!$E8*Z42/1000</f>
        <v>0.9</v>
      </c>
      <c r="AR42" s="36">
        <f>'BR03'!$E8*AA42/1000</f>
        <v>0.28499999999999998</v>
      </c>
      <c r="AS42" s="36">
        <f>'BR03'!$E8*AB42/1000</f>
        <v>5.1000000000000004E-2</v>
      </c>
      <c r="AT42" s="36">
        <f>'BR03'!$E8*AC42/1000</f>
        <v>2.1000000000000005E-2</v>
      </c>
      <c r="AU42" s="36">
        <f>'BR03'!$E8*AD42/1000</f>
        <v>4.4999999999999997E-3</v>
      </c>
      <c r="AV42" s="36">
        <f>'BR03'!$E8*AE42/1000</f>
        <v>7.4999999999999997E-3</v>
      </c>
      <c r="AW42" s="36">
        <f>'BR03'!$E8*AF42/1000</f>
        <v>0.3165</v>
      </c>
      <c r="AX42" s="36">
        <f>'BR03'!$E8*AG42/1000</f>
        <v>0.37949999999999995</v>
      </c>
      <c r="AY42" s="36">
        <f>'BR03'!$E8*AH42/1000</f>
        <v>8.6999999999999994E-2</v>
      </c>
      <c r="AZ42" s="36">
        <f>'BR03'!$E8*AI42/1000</f>
        <v>0.17249999999999999</v>
      </c>
      <c r="BA42" s="36">
        <f>'BR03'!$E8*AJ42/1000</f>
        <v>0.23699999999999999</v>
      </c>
      <c r="BB42" s="36">
        <f>'BR03'!$E8*AK42/1000</f>
        <v>7.4999999999999997E-2</v>
      </c>
      <c r="BC42" s="36">
        <f>'BR03'!$E8*AL42/1000</f>
        <v>381.75</v>
      </c>
    </row>
    <row r="43" spans="1:173" ht="14.25" customHeight="1">
      <c r="W43" s="23">
        <v>4</v>
      </c>
      <c r="X43" s="34">
        <f>IF($A9=0,0,VLOOKUP($A9,[0]!Matrix,X$38))</f>
        <v>2000</v>
      </c>
      <c r="Y43" s="34">
        <f>IF($A9=0,0,VLOOKUP($A9,[0]!Matrix,Y$38))</f>
        <v>33.700000000000003</v>
      </c>
      <c r="Z43" s="34">
        <f>IF($A9=0,0,VLOOKUP($A9,[0]!Matrix,Z$38))</f>
        <v>12.4</v>
      </c>
      <c r="AA43" s="34">
        <f>IF($A9=0,0,VLOOKUP($A9,[0]!Matrix,AA$38))</f>
        <v>2.2999999999999998</v>
      </c>
      <c r="AB43" s="34">
        <f>IF($A9=0,0,VLOOKUP($A9,[0]!Matrix,AB$38))</f>
        <v>0.83</v>
      </c>
      <c r="AC43" s="34">
        <f>IF($A9=0,0,VLOOKUP($A9,[0]!Matrix,AC$38))</f>
        <v>0.28999999999999998</v>
      </c>
      <c r="AD43" s="34">
        <f>IF($A9=0,0,VLOOKUP($A9,[0]!Matrix,AD$38))</f>
        <v>0.04</v>
      </c>
      <c r="AE43" s="34">
        <f>IF($A9=0,0,VLOOKUP($A9,[0]!Matrix,AE$38))</f>
        <v>7.0000000000000007E-2</v>
      </c>
      <c r="AF43" s="34">
        <f>IF($A9=0,0,VLOOKUP($A9,[0]!Matrix,AF$38))</f>
        <v>1.23</v>
      </c>
      <c r="AG43" s="34">
        <f>IF($A9=0,0,VLOOKUP($A9,[0]!Matrix,AG$38))</f>
        <v>1.4</v>
      </c>
      <c r="AH43" s="34">
        <f>IF($A9=0,0,VLOOKUP($A9,[0]!Matrix,AH$38))</f>
        <v>0.6</v>
      </c>
      <c r="AI43" s="34">
        <f>IF($A9=0,0,VLOOKUP($A9,[0]!Matrix,AI$38))</f>
        <v>1.27</v>
      </c>
      <c r="AJ43" s="34">
        <f>IF($A9=0,0,VLOOKUP($A9,[0]!Matrix,AJ$38))</f>
        <v>1.22</v>
      </c>
      <c r="AK43" s="34">
        <f>IF($A9=0,0,VLOOKUP($A9,[0]!Matrix,AK$38))</f>
        <v>0.35</v>
      </c>
      <c r="AL43" s="34">
        <f>IF($A9=0,0,VLOOKUP($A9,[0]!Matrix,AL$38))</f>
        <v>6539</v>
      </c>
      <c r="AM43" s="24"/>
      <c r="AN43" s="36"/>
      <c r="AO43" s="36">
        <f>'BR03'!$E9*X43/1000</f>
        <v>150</v>
      </c>
      <c r="AP43" s="36">
        <f>'BR03'!$E9*Y43/1000</f>
        <v>2.5274999999999999</v>
      </c>
      <c r="AQ43" s="36">
        <f>'BR03'!$E9*Z43/1000</f>
        <v>0.93</v>
      </c>
      <c r="AR43" s="36">
        <f>'BR03'!$E9*AA43/1000</f>
        <v>0.17249999999999999</v>
      </c>
      <c r="AS43" s="36">
        <f>'BR03'!$E9*AB43/1000</f>
        <v>6.225E-2</v>
      </c>
      <c r="AT43" s="36">
        <f>'BR03'!$E9*AC43/1000</f>
        <v>2.1749999999999999E-2</v>
      </c>
      <c r="AU43" s="36">
        <f>'BR03'!$E9*AD43/1000</f>
        <v>3.0000000000000001E-3</v>
      </c>
      <c r="AV43" s="36">
        <f>'BR03'!$E9*AE43/1000</f>
        <v>5.2500000000000012E-3</v>
      </c>
      <c r="AW43" s="36">
        <f>'BR03'!$E9*AF43/1000</f>
        <v>9.2249999999999999E-2</v>
      </c>
      <c r="AX43" s="36">
        <f>'BR03'!$E9*AG43/1000</f>
        <v>0.105</v>
      </c>
      <c r="AY43" s="36">
        <f>'BR03'!$E9*AH43/1000</f>
        <v>4.4999999999999998E-2</v>
      </c>
      <c r="AZ43" s="36">
        <f>'BR03'!$E9*AI43/1000</f>
        <v>9.5250000000000001E-2</v>
      </c>
      <c r="BA43" s="36">
        <f>'BR03'!$E9*AJ43/1000</f>
        <v>9.1499999999999998E-2</v>
      </c>
      <c r="BB43" s="36">
        <f>'BR03'!$E9*AK43/1000</f>
        <v>2.6249999999999999E-2</v>
      </c>
      <c r="BC43" s="36">
        <f>'BR03'!$E9*AL43/1000</f>
        <v>490.42500000000001</v>
      </c>
    </row>
    <row r="44" spans="1:173" ht="14.25" customHeight="1">
      <c r="W44" s="23">
        <v>5</v>
      </c>
      <c r="X44" s="34">
        <f>IF($A10=0,0,VLOOKUP($A10,[0]!Matrix,X$38))</f>
        <v>2200</v>
      </c>
      <c r="Y44" s="34">
        <f>IF($A10=0,0,VLOOKUP($A10,[0]!Matrix,Y$38))</f>
        <v>24.6</v>
      </c>
      <c r="Z44" s="34">
        <f>IF($A10=0,0,VLOOKUP($A10,[0]!Matrix,Z$38))</f>
        <v>7.3</v>
      </c>
      <c r="AA44" s="34">
        <f>IF($A10=0,0,VLOOKUP($A10,[0]!Matrix,AA$38))</f>
        <v>3.9</v>
      </c>
      <c r="AB44" s="34">
        <f>IF($A10=0,0,VLOOKUP($A10,[0]!Matrix,AB$38))</f>
        <v>0.2</v>
      </c>
      <c r="AC44" s="34">
        <f>IF($A10=0,0,VLOOKUP($A10,[0]!Matrix,AC$38))</f>
        <v>0.56999999999999995</v>
      </c>
      <c r="AD44" s="34">
        <f>IF($A10=0,0,VLOOKUP($A10,[0]!Matrix,AD$38))</f>
        <v>0.54</v>
      </c>
      <c r="AE44" s="34">
        <f>IF($A10=0,0,VLOOKUP($A10,[0]!Matrix,AE$38))</f>
        <v>0.32</v>
      </c>
      <c r="AF44" s="34">
        <f>IF($A10=0,0,VLOOKUP($A10,[0]!Matrix,AF$38))</f>
        <v>1.24</v>
      </c>
      <c r="AG44" s="34">
        <f>IF($A10=0,0,VLOOKUP($A10,[0]!Matrix,AG$38))</f>
        <v>0.51</v>
      </c>
      <c r="AH44" s="34">
        <f>IF($A10=0,0,VLOOKUP($A10,[0]!Matrix,AH$38))</f>
        <v>0.42</v>
      </c>
      <c r="AI44" s="34">
        <f>IF($A10=0,0,VLOOKUP($A10,[0]!Matrix,AI$38))</f>
        <v>0.79</v>
      </c>
      <c r="AJ44" s="34">
        <f>IF($A10=0,0,VLOOKUP($A10,[0]!Matrix,AJ$38))</f>
        <v>0.71</v>
      </c>
      <c r="AK44" s="34">
        <f>IF($A10=0,0,VLOOKUP($A10,[0]!Matrix,AK$38))</f>
        <v>0.18</v>
      </c>
      <c r="AL44" s="34">
        <f>IF($A10=0,0,VLOOKUP($A10,[0]!Matrix,AL$38))</f>
        <v>2221</v>
      </c>
      <c r="AM44" s="24"/>
      <c r="AN44" s="36"/>
      <c r="AO44" s="36">
        <f>'BR03'!$E10*X44/1000</f>
        <v>0</v>
      </c>
      <c r="AP44" s="36">
        <f>'BR03'!$E10*Y44/1000</f>
        <v>0</v>
      </c>
      <c r="AQ44" s="36">
        <f>'BR03'!$E10*Z44/1000</f>
        <v>0</v>
      </c>
      <c r="AR44" s="36">
        <f>'BR03'!$E10*AA44/1000</f>
        <v>0</v>
      </c>
      <c r="AS44" s="36">
        <f>'BR03'!$E10*AB44/1000</f>
        <v>0</v>
      </c>
      <c r="AT44" s="36">
        <f>'BR03'!$E10*AC44/1000</f>
        <v>0</v>
      </c>
      <c r="AU44" s="36">
        <f>'BR03'!$E10*AD44/1000</f>
        <v>0</v>
      </c>
      <c r="AV44" s="36">
        <f>'BR03'!$E10*AE44/1000</f>
        <v>0</v>
      </c>
      <c r="AW44" s="36">
        <f>'BR03'!$E10*AF44/1000</f>
        <v>0</v>
      </c>
      <c r="AX44" s="36">
        <f>'BR03'!$E10*AG44/1000</f>
        <v>0</v>
      </c>
      <c r="AY44" s="36">
        <f>'BR03'!$E10*AH44/1000</f>
        <v>0</v>
      </c>
      <c r="AZ44" s="36">
        <f>'BR03'!$E10*AI44/1000</f>
        <v>0</v>
      </c>
      <c r="BA44" s="36">
        <f>'BR03'!$E10*AJ44/1000</f>
        <v>0</v>
      </c>
      <c r="BB44" s="36">
        <f>'BR03'!$E10*AK44/1000</f>
        <v>0</v>
      </c>
      <c r="BC44" s="36">
        <f>'BR03'!$E10*AL44/1000</f>
        <v>0</v>
      </c>
    </row>
    <row r="45" spans="1:173" ht="14.25" customHeight="1">
      <c r="W45" s="23">
        <v>6</v>
      </c>
      <c r="X45" s="34">
        <f>IF($A11=0,0,VLOOKUP($A11,[0]!Matrix,X$38))</f>
        <v>3150</v>
      </c>
      <c r="Y45" s="34">
        <f>IF($A11=0,0,VLOOKUP($A11,[0]!Matrix,Y$38))</f>
        <v>69.900000000000006</v>
      </c>
      <c r="Z45" s="34">
        <f>IF($A11=0,0,VLOOKUP($A11,[0]!Matrix,Z$38))</f>
        <v>0</v>
      </c>
      <c r="AA45" s="34">
        <f>IF($A11=0,0,VLOOKUP($A11,[0]!Matrix,AA$38))</f>
        <v>9.3000000000000007</v>
      </c>
      <c r="AB45" s="34">
        <f>IF($A11=0,0,VLOOKUP($A11,[0]!Matrix,AB$38))</f>
        <v>2.41</v>
      </c>
      <c r="AC45" s="34">
        <f>IF($A11=0,0,VLOOKUP($A11,[0]!Matrix,AC$38))</f>
        <v>1.75</v>
      </c>
      <c r="AD45" s="34">
        <f>IF($A11=0,0,VLOOKUP($A11,[0]!Matrix,AD$38))</f>
        <v>0.95</v>
      </c>
      <c r="AE45" s="34">
        <f>IF($A11=0,0,VLOOKUP($A11,[0]!Matrix,AE$38))</f>
        <v>1.51</v>
      </c>
      <c r="AF45" s="34">
        <f>IF($A11=0,0,VLOOKUP($A11,[0]!Matrix,AF$38))</f>
        <v>1.22</v>
      </c>
      <c r="AG45" s="34">
        <f>IF($A11=0,0,VLOOKUP($A11,[0]!Matrix,AG$38))</f>
        <v>4.68</v>
      </c>
      <c r="AH45" s="34">
        <f>IF($A11=0,0,VLOOKUP($A11,[0]!Matrix,AH$38))</f>
        <v>1.83</v>
      </c>
      <c r="AI45" s="34">
        <f>IF($A11=0,0,VLOOKUP($A11,[0]!Matrix,AI$38))</f>
        <v>2.29</v>
      </c>
      <c r="AJ45" s="34">
        <f>IF($A11=0,0,VLOOKUP($A11,[0]!Matrix,AJ$38))</f>
        <v>2.65</v>
      </c>
      <c r="AK45" s="34">
        <f>IF($A11=0,0,VLOOKUP($A11,[0]!Matrix,AK$38))</f>
        <v>0.41</v>
      </c>
      <c r="AL45" s="34">
        <f>IF($A11=0,0,VLOOKUP($A11,[0]!Matrix,AL$38))</f>
        <v>4690</v>
      </c>
      <c r="AM45" s="24"/>
      <c r="AN45" s="36"/>
      <c r="AO45" s="36">
        <f>'BR03'!$E11*X45/1000</f>
        <v>78.75</v>
      </c>
      <c r="AP45" s="36">
        <f>'BR03'!$E11*Y45/1000</f>
        <v>1.7475000000000003</v>
      </c>
      <c r="AQ45" s="36">
        <f>'BR03'!$E11*Z45/1000</f>
        <v>0</v>
      </c>
      <c r="AR45" s="36">
        <f>'BR03'!$E11*AA45/1000</f>
        <v>0.23250000000000004</v>
      </c>
      <c r="AS45" s="36">
        <f>'BR03'!$E11*AB45/1000</f>
        <v>6.0249999999999998E-2</v>
      </c>
      <c r="AT45" s="36">
        <f>'BR03'!$E11*AC45/1000</f>
        <v>4.3749999999999997E-2</v>
      </c>
      <c r="AU45" s="36">
        <f>'BR03'!$E11*AD45/1000</f>
        <v>2.375E-2</v>
      </c>
      <c r="AV45" s="36">
        <f>'BR03'!$E11*AE45/1000</f>
        <v>3.7749999999999999E-2</v>
      </c>
      <c r="AW45" s="36">
        <f>'BR03'!$E11*AF45/1000</f>
        <v>3.0499999999999999E-2</v>
      </c>
      <c r="AX45" s="36">
        <f>'BR03'!$E11*AG45/1000</f>
        <v>0.11700000000000001</v>
      </c>
      <c r="AY45" s="36">
        <f>'BR03'!$E11*AH45/1000</f>
        <v>4.5749999999999999E-2</v>
      </c>
      <c r="AZ45" s="36">
        <f>'BR03'!$E11*AI45/1000</f>
        <v>5.7250000000000002E-2</v>
      </c>
      <c r="BA45" s="36">
        <f>'BR03'!$E11*AJ45/1000</f>
        <v>6.6250000000000003E-2</v>
      </c>
      <c r="BB45" s="36">
        <f>'BR03'!$E11*AK45/1000</f>
        <v>1.025E-2</v>
      </c>
      <c r="BC45" s="36">
        <f>'BR03'!$E11*AL45/1000</f>
        <v>117.25</v>
      </c>
    </row>
    <row r="46" spans="1:173" ht="14.25" customHeight="1">
      <c r="W46" s="23">
        <v>7</v>
      </c>
      <c r="X46" s="34">
        <f>IF($A12=0,0,VLOOKUP($A12,[0]!Matrix,X$38))</f>
        <v>2950</v>
      </c>
      <c r="Y46" s="34">
        <f>IF($A12=0,0,VLOOKUP($A12,[0]!Matrix,Y$38))</f>
        <v>60</v>
      </c>
      <c r="Z46" s="34">
        <f>IF($A12=0,0,VLOOKUP($A12,[0]!Matrix,Z$38))</f>
        <v>1.9</v>
      </c>
      <c r="AA46" s="34">
        <f>IF($A12=0,0,VLOOKUP($A12,[0]!Matrix,AA$38))</f>
        <v>8.5</v>
      </c>
      <c r="AB46" s="34">
        <f>IF($A12=0,0,VLOOKUP($A12,[0]!Matrix,AB$38))</f>
        <v>3.6</v>
      </c>
      <c r="AC46" s="34">
        <f>IF($A12=0,0,VLOOKUP($A12,[0]!Matrix,AC$38))</f>
        <v>2.1</v>
      </c>
      <c r="AD46" s="34">
        <f>IF($A12=0,0,VLOOKUP($A12,[0]!Matrix,AD$38))</f>
        <v>0.36</v>
      </c>
      <c r="AE46" s="34">
        <f>IF($A12=0,0,VLOOKUP($A12,[0]!Matrix,AE$38))</f>
        <v>0.4</v>
      </c>
      <c r="AF46" s="34">
        <f>IF($A12=0,0,VLOOKUP($A12,[0]!Matrix,AF$38))</f>
        <v>0.28000000000000003</v>
      </c>
      <c r="AG46" s="34">
        <f>IF($A12=0,0,VLOOKUP($A12,[0]!Matrix,AG$38))</f>
        <v>2.7</v>
      </c>
      <c r="AH46" s="34">
        <f>IF($A12=0,0,VLOOKUP($A12,[0]!Matrix,AH$38))</f>
        <v>1.1000000000000001</v>
      </c>
      <c r="AI46" s="34">
        <f>IF($A12=0,0,VLOOKUP($A12,[0]!Matrix,AI$38))</f>
        <v>2.2999999999999998</v>
      </c>
      <c r="AJ46" s="34">
        <f>IF($A12=0,0,VLOOKUP($A12,[0]!Matrix,AJ$38))</f>
        <v>1.8</v>
      </c>
      <c r="AK46" s="34">
        <f>IF($A12=0,0,VLOOKUP($A12,[0]!Matrix,AK$38))</f>
        <v>0.3</v>
      </c>
      <c r="AL46" s="34">
        <f>IF($A12=0,0,VLOOKUP($A12,[0]!Matrix,AL$38))</f>
        <v>6029</v>
      </c>
      <c r="AM46" s="24"/>
      <c r="AN46" s="36"/>
      <c r="AO46" s="36">
        <f>'BR03'!$E12*X46/1000</f>
        <v>0</v>
      </c>
      <c r="AP46" s="36">
        <f>'BR03'!$E12*Y46/1000</f>
        <v>0</v>
      </c>
      <c r="AQ46" s="36">
        <f>'BR03'!$E12*Z46/1000</f>
        <v>0</v>
      </c>
      <c r="AR46" s="36">
        <f>'BR03'!$E12*AA46/1000</f>
        <v>0</v>
      </c>
      <c r="AS46" s="36">
        <f>'BR03'!$E12*AB46/1000</f>
        <v>0</v>
      </c>
      <c r="AT46" s="36">
        <f>'BR03'!$E12*AC46/1000</f>
        <v>0</v>
      </c>
      <c r="AU46" s="36">
        <f>'BR03'!$E12*AD46/1000</f>
        <v>0</v>
      </c>
      <c r="AV46" s="36">
        <f>'BR03'!$E12*AE46/1000</f>
        <v>0</v>
      </c>
      <c r="AW46" s="36">
        <f>'BR03'!$E12*AF46/1000</f>
        <v>0</v>
      </c>
      <c r="AX46" s="36">
        <f>'BR03'!$E12*AG46/1000</f>
        <v>0</v>
      </c>
      <c r="AY46" s="36">
        <f>'BR03'!$E12*AH46/1000</f>
        <v>0</v>
      </c>
      <c r="AZ46" s="36">
        <f>'BR03'!$E12*AI46/1000</f>
        <v>0</v>
      </c>
      <c r="BA46" s="36">
        <f>'BR03'!$E12*AJ46/1000</f>
        <v>0</v>
      </c>
      <c r="BB46" s="36">
        <f>'BR03'!$E12*AK46/1000</f>
        <v>0</v>
      </c>
      <c r="BC46" s="36">
        <f>'BR03'!$E12*AL46/1000</f>
        <v>0</v>
      </c>
    </row>
    <row r="47" spans="1:173" ht="14.25" customHeight="1">
      <c r="W47" s="23">
        <v>8</v>
      </c>
      <c r="X47" s="34">
        <f>IF($A13=0,0,VLOOKUP($A13,[0]!Matrix,X$38))</f>
        <v>2055</v>
      </c>
      <c r="Y47" s="34">
        <f>IF($A13=0,0,VLOOKUP($A13,[0]!Matrix,Y$38))</f>
        <v>15.5</v>
      </c>
      <c r="Z47" s="34">
        <f>IF($A13=0,0,VLOOKUP($A13,[0]!Matrix,Z$38))</f>
        <v>7</v>
      </c>
      <c r="AA47" s="34">
        <f>IF($A13=0,0,VLOOKUP($A13,[0]!Matrix,AA$38))</f>
        <v>3.6</v>
      </c>
      <c r="AB47" s="34">
        <f>IF($A13=0,0,VLOOKUP($A13,[0]!Matrix,AB$38))</f>
        <v>0.13</v>
      </c>
      <c r="AC47" s="34">
        <f>IF($A13=0,0,VLOOKUP($A13,[0]!Matrix,AC$38))</f>
        <v>0.5</v>
      </c>
      <c r="AD47" s="34">
        <f>IF($A13=0,0,VLOOKUP($A13,[0]!Matrix,AD$38))</f>
        <v>0.01</v>
      </c>
      <c r="AE47" s="34">
        <f>IF($A13=0,0,VLOOKUP($A13,[0]!Matrix,AE$38))</f>
        <v>0.1</v>
      </c>
      <c r="AF47" s="34">
        <f>IF($A13=0,0,VLOOKUP($A13,[0]!Matrix,AF$38))</f>
        <v>1.0900000000000001</v>
      </c>
      <c r="AG47" s="34">
        <f>IF($A13=0,0,VLOOKUP($A13,[0]!Matrix,AG$38))</f>
        <v>0.5</v>
      </c>
      <c r="AH47" s="34">
        <f>IF($A13=0,0,VLOOKUP($A13,[0]!Matrix,AH$38))</f>
        <v>0.19</v>
      </c>
      <c r="AI47" s="34">
        <f>IF($A13=0,0,VLOOKUP($A13,[0]!Matrix,AI$38))</f>
        <v>0.42</v>
      </c>
      <c r="AJ47" s="34">
        <f>IF($A13=0,0,VLOOKUP($A13,[0]!Matrix,AJ$38))</f>
        <v>0.39</v>
      </c>
      <c r="AK47" s="34">
        <f>IF($A13=0,0,VLOOKUP($A13,[0]!Matrix,AK$38))</f>
        <v>0.15</v>
      </c>
      <c r="AL47" s="34">
        <f>IF($A13=0,0,VLOOKUP($A13,[0]!Matrix,AL$38))</f>
        <v>1174</v>
      </c>
      <c r="AM47" s="24"/>
      <c r="AN47" s="36"/>
      <c r="AO47" s="36">
        <f>'BR03'!$E13*X47/1000</f>
        <v>123.3</v>
      </c>
      <c r="AP47" s="36">
        <f>'BR03'!$E13*Y47/1000</f>
        <v>0.93</v>
      </c>
      <c r="AQ47" s="36">
        <f>'BR03'!$E13*Z47/1000</f>
        <v>0.42</v>
      </c>
      <c r="AR47" s="36">
        <f>'BR03'!$E13*AA47/1000</f>
        <v>0.216</v>
      </c>
      <c r="AS47" s="36">
        <f>'BR03'!$E13*AB47/1000</f>
        <v>7.8000000000000005E-3</v>
      </c>
      <c r="AT47" s="36">
        <f>'BR03'!$E13*AC47/1000</f>
        <v>0.03</v>
      </c>
      <c r="AU47" s="36">
        <f>'BR03'!$E13*AD47/1000</f>
        <v>5.9999999999999995E-4</v>
      </c>
      <c r="AV47" s="36">
        <f>'BR03'!$E13*AE47/1000</f>
        <v>6.0000000000000001E-3</v>
      </c>
      <c r="AW47" s="36">
        <f>'BR03'!$E13*AF47/1000</f>
        <v>6.54E-2</v>
      </c>
      <c r="AX47" s="36">
        <f>'BR03'!$E13*AG47/1000</f>
        <v>0.03</v>
      </c>
      <c r="AY47" s="36">
        <f>'BR03'!$E13*AH47/1000</f>
        <v>1.14E-2</v>
      </c>
      <c r="AZ47" s="36">
        <f>'BR03'!$E13*AI47/1000</f>
        <v>2.52E-2</v>
      </c>
      <c r="BA47" s="36">
        <f>'BR03'!$E13*AJ47/1000</f>
        <v>2.3400000000000001E-2</v>
      </c>
      <c r="BB47" s="36">
        <f>'BR03'!$E13*AK47/1000</f>
        <v>8.9999999999999993E-3</v>
      </c>
      <c r="BC47" s="36">
        <f>'BR03'!$E13*AL47/1000</f>
        <v>70.44</v>
      </c>
    </row>
    <row r="48" spans="1:173" s="21" customFormat="1" ht="14.25" customHeight="1">
      <c r="A48" s="20"/>
      <c r="C48" s="23"/>
      <c r="D48" s="23"/>
      <c r="E48" s="23"/>
      <c r="F48" s="23"/>
      <c r="H48" s="20"/>
      <c r="J48" s="22"/>
      <c r="K48" s="22"/>
      <c r="N48" s="20"/>
      <c r="O48" s="22"/>
      <c r="P48" s="22"/>
      <c r="Q48" s="23"/>
      <c r="R48" s="23"/>
      <c r="S48" s="23"/>
      <c r="W48" s="23">
        <v>9</v>
      </c>
      <c r="X48" s="34">
        <f>IF($A14=0,0,VLOOKUP($A14,[0]!Matrix,X$38))</f>
        <v>9200</v>
      </c>
      <c r="Y48" s="34">
        <f>IF($A14=0,0,VLOOKUP($A14,[0]!Matrix,Y$38))</f>
        <v>0</v>
      </c>
      <c r="Z48" s="34">
        <f>IF($A14=0,0,VLOOKUP($A14,[0]!Matrix,Z$38))</f>
        <v>0</v>
      </c>
      <c r="AA48" s="34">
        <f>IF($A14=0,0,VLOOKUP($A14,[0]!Matrix,AA$38))</f>
        <v>99</v>
      </c>
      <c r="AB48" s="34">
        <f>IF($A14=0,0,VLOOKUP($A14,[0]!Matrix,AB$38))</f>
        <v>0</v>
      </c>
      <c r="AC48" s="34">
        <f>IF($A14=0,0,VLOOKUP($A14,[0]!Matrix,AC$38))</f>
        <v>0</v>
      </c>
      <c r="AD48" s="34">
        <f>IF($A14=0,0,VLOOKUP($A14,[0]!Matrix,AD$38))</f>
        <v>0</v>
      </c>
      <c r="AE48" s="34">
        <f>IF($A14=0,0,VLOOKUP($A14,[0]!Matrix,AE$38))</f>
        <v>0</v>
      </c>
      <c r="AF48" s="34">
        <f>IF($A14=0,0,VLOOKUP($A14,[0]!Matrix,AF$38))</f>
        <v>0</v>
      </c>
      <c r="AG48" s="34">
        <f>IF($A14=0,0,VLOOKUP($A14,[0]!Matrix,AG$38))</f>
        <v>0</v>
      </c>
      <c r="AH48" s="34">
        <f>IF($A14=0,0,VLOOKUP($A14,[0]!Matrix,AH$38))</f>
        <v>0</v>
      </c>
      <c r="AI48" s="34">
        <f>IF($A14=0,0,VLOOKUP($A14,[0]!Matrix,AI$38))</f>
        <v>0</v>
      </c>
      <c r="AJ48" s="34">
        <f>IF($A14=0,0,VLOOKUP($A14,[0]!Matrix,AJ$38))</f>
        <v>0</v>
      </c>
      <c r="AK48" s="34">
        <f>IF($A14=0,0,VLOOKUP($A14,[0]!Matrix,AK$38))</f>
        <v>0</v>
      </c>
      <c r="AL48" s="34">
        <f>IF($A14=0,0,VLOOKUP($A14,[0]!Matrix,AL$38))</f>
        <v>0</v>
      </c>
      <c r="AM48" s="24"/>
      <c r="AN48" s="36"/>
      <c r="AO48" s="36">
        <f>'BR03'!$E14*X48/1000</f>
        <v>414</v>
      </c>
      <c r="AP48" s="36">
        <f>'BR03'!$E14*Y48/1000</f>
        <v>0</v>
      </c>
      <c r="AQ48" s="36">
        <f>'BR03'!$E14*Z48/1000</f>
        <v>0</v>
      </c>
      <c r="AR48" s="36">
        <f>'BR03'!$E14*AA48/1000</f>
        <v>4.4550000000000001</v>
      </c>
      <c r="AS48" s="36">
        <f>'BR03'!$E14*AB48/1000</f>
        <v>0</v>
      </c>
      <c r="AT48" s="36">
        <f>'BR03'!$E14*AC48/1000</f>
        <v>0</v>
      </c>
      <c r="AU48" s="36">
        <f>'BR03'!$E14*AD48/1000</f>
        <v>0</v>
      </c>
      <c r="AV48" s="36">
        <f>'BR03'!$E14*AE48/1000</f>
        <v>0</v>
      </c>
      <c r="AW48" s="36">
        <f>'BR03'!$E14*AF48/1000</f>
        <v>0</v>
      </c>
      <c r="AX48" s="36">
        <f>'BR03'!$E14*AG48/1000</f>
        <v>0</v>
      </c>
      <c r="AY48" s="36">
        <f>'BR03'!$E14*AH48/1000</f>
        <v>0</v>
      </c>
      <c r="AZ48" s="36">
        <f>'BR03'!$E14*AI48/1000</f>
        <v>0</v>
      </c>
      <c r="BA48" s="36">
        <f>'BR03'!$E14*AJ48/1000</f>
        <v>0</v>
      </c>
      <c r="BB48" s="36">
        <f>'BR03'!$E14*AK48/1000</f>
        <v>0</v>
      </c>
      <c r="BC48" s="36">
        <f>'BR03'!$E14*AL48/1000</f>
        <v>0</v>
      </c>
    </row>
    <row r="49" spans="1:55" s="21" customFormat="1" ht="14.25" customHeight="1">
      <c r="A49" s="20"/>
      <c r="C49" s="23"/>
      <c r="D49" s="23"/>
      <c r="E49" s="23"/>
      <c r="F49" s="23"/>
      <c r="H49" s="20"/>
      <c r="J49" s="22"/>
      <c r="K49" s="22"/>
      <c r="N49" s="20"/>
      <c r="O49" s="22"/>
      <c r="P49" s="22"/>
      <c r="Q49" s="23"/>
      <c r="R49" s="23"/>
      <c r="S49" s="23"/>
      <c r="W49" s="23">
        <v>10</v>
      </c>
      <c r="X49" s="34">
        <f>IF($A15=0,0,VLOOKUP($A15,[0]!Matrix,X$38))</f>
        <v>0</v>
      </c>
      <c r="Y49" s="34">
        <f>IF($A15=0,0,VLOOKUP($A15,[0]!Matrix,Y$38))</f>
        <v>0</v>
      </c>
      <c r="Z49" s="34">
        <f>IF($A15=0,0,VLOOKUP($A15,[0]!Matrix,Z$38))</f>
        <v>0</v>
      </c>
      <c r="AA49" s="34">
        <f>IF($A15=0,0,VLOOKUP($A15,[0]!Matrix,AA$38))</f>
        <v>0</v>
      </c>
      <c r="AB49" s="34">
        <f>IF($A15=0,0,VLOOKUP($A15,[0]!Matrix,AB$38))</f>
        <v>0</v>
      </c>
      <c r="AC49" s="34">
        <f>IF($A15=0,0,VLOOKUP($A15,[0]!Matrix,AC$38))</f>
        <v>0</v>
      </c>
      <c r="AD49" s="34">
        <f>IF($A15=0,0,VLOOKUP($A15,[0]!Matrix,AD$38))</f>
        <v>36</v>
      </c>
      <c r="AE49" s="34">
        <f>IF($A15=0,0,VLOOKUP($A15,[0]!Matrix,AE$38))</f>
        <v>57</v>
      </c>
      <c r="AF49" s="34">
        <f>IF($A15=0,0,VLOOKUP($A15,[0]!Matrix,AF$38))</f>
        <v>0</v>
      </c>
      <c r="AG49" s="34">
        <f>IF($A15=0,0,VLOOKUP($A15,[0]!Matrix,AG$38))</f>
        <v>0</v>
      </c>
      <c r="AH49" s="34">
        <f>IF($A15=0,0,VLOOKUP($A15,[0]!Matrix,AH$38))</f>
        <v>0</v>
      </c>
      <c r="AI49" s="34">
        <f>IF($A15=0,0,VLOOKUP($A15,[0]!Matrix,AI$38))</f>
        <v>0</v>
      </c>
      <c r="AJ49" s="34">
        <f>IF($A15=0,0,VLOOKUP($A15,[0]!Matrix,AJ$38))</f>
        <v>0</v>
      </c>
      <c r="AK49" s="34">
        <f>IF($A15=0,0,VLOOKUP($A15,[0]!Matrix,AK$38))</f>
        <v>0</v>
      </c>
      <c r="AL49" s="34">
        <f>IF($A15=0,0,VLOOKUP($A15,[0]!Matrix,AL$38))</f>
        <v>0</v>
      </c>
      <c r="AM49" s="24"/>
      <c r="AN49" s="36"/>
      <c r="AO49" s="36">
        <f>'BR03'!$E15*X49/1000</f>
        <v>0</v>
      </c>
      <c r="AP49" s="36">
        <f>'BR03'!$E15*Y49/1000</f>
        <v>0</v>
      </c>
      <c r="AQ49" s="36">
        <f>'BR03'!$E15*Z49/1000</f>
        <v>0</v>
      </c>
      <c r="AR49" s="36">
        <f>'BR03'!$E15*AA49/1000</f>
        <v>0</v>
      </c>
      <c r="AS49" s="36">
        <f>'BR03'!$E15*AB49/1000</f>
        <v>0</v>
      </c>
      <c r="AT49" s="36">
        <f>'BR03'!$E15*AC49/1000</f>
        <v>0</v>
      </c>
      <c r="AU49" s="36">
        <f>'BR03'!$E15*AD49/1000</f>
        <v>0.14399999999999999</v>
      </c>
      <c r="AV49" s="36">
        <f>'BR03'!$E15*AE49/1000</f>
        <v>0.22800000000000001</v>
      </c>
      <c r="AW49" s="36">
        <f>'BR03'!$E15*AF49/1000</f>
        <v>0</v>
      </c>
      <c r="AX49" s="36">
        <f>'BR03'!$E15*AG49/1000</f>
        <v>0</v>
      </c>
      <c r="AY49" s="36">
        <f>'BR03'!$E15*AH49/1000</f>
        <v>0</v>
      </c>
      <c r="AZ49" s="36">
        <f>'BR03'!$E15*AI49/1000</f>
        <v>0</v>
      </c>
      <c r="BA49" s="36">
        <f>'BR03'!$E15*AJ49/1000</f>
        <v>0</v>
      </c>
      <c r="BB49" s="36">
        <f>'BR03'!$E15*AK49/1000</f>
        <v>0</v>
      </c>
      <c r="BC49" s="36">
        <f>'BR03'!$E15*AL49/1000</f>
        <v>0</v>
      </c>
    </row>
    <row r="50" spans="1:55" s="21" customFormat="1" ht="14.25" customHeight="1">
      <c r="A50" s="20"/>
      <c r="C50" s="23"/>
      <c r="D50" s="23"/>
      <c r="E50" s="23"/>
      <c r="F50" s="23"/>
      <c r="H50" s="20"/>
      <c r="J50" s="22"/>
      <c r="K50" s="22"/>
      <c r="N50" s="20"/>
      <c r="O50" s="22"/>
      <c r="P50" s="22"/>
      <c r="Q50" s="23"/>
      <c r="R50" s="23"/>
      <c r="S50" s="23"/>
      <c r="W50" s="23">
        <v>11</v>
      </c>
      <c r="X50" s="34">
        <f>IF($A16=0,0,VLOOKUP($A16,[0]!Matrix,X$38))</f>
        <v>0</v>
      </c>
      <c r="Y50" s="34">
        <f>IF($A16=0,0,VLOOKUP($A16,[0]!Matrix,Y$38))</f>
        <v>0</v>
      </c>
      <c r="Z50" s="34">
        <f>IF($A16=0,0,VLOOKUP($A16,[0]!Matrix,Z$38))</f>
        <v>0</v>
      </c>
      <c r="AA50" s="34">
        <f>IF($A16=0,0,VLOOKUP($A16,[0]!Matrix,AA$38))</f>
        <v>0</v>
      </c>
      <c r="AB50" s="34">
        <f>IF($A16=0,0,VLOOKUP($A16,[0]!Matrix,AB$38))</f>
        <v>17.5</v>
      </c>
      <c r="AC50" s="34">
        <f>IF($A16=0,0,VLOOKUP($A16,[0]!Matrix,AC$38))</f>
        <v>18.78</v>
      </c>
      <c r="AD50" s="34">
        <f>IF($A16=0,0,VLOOKUP($A16,[0]!Matrix,AD$38))</f>
        <v>0.1</v>
      </c>
      <c r="AE50" s="34">
        <f>IF($A16=0,0,VLOOKUP($A16,[0]!Matrix,AE$38))</f>
        <v>0.15</v>
      </c>
      <c r="AF50" s="34">
        <f>IF($A16=0,0,VLOOKUP($A16,[0]!Matrix,AF$38))</f>
        <v>0.15</v>
      </c>
      <c r="AG50" s="34">
        <f>IF($A16=0,0,VLOOKUP($A16,[0]!Matrix,AG$38))</f>
        <v>0</v>
      </c>
      <c r="AH50" s="34">
        <f>IF($A16=0,0,VLOOKUP($A16,[0]!Matrix,AH$38))</f>
        <v>0</v>
      </c>
      <c r="AI50" s="34">
        <f>IF($A16=0,0,VLOOKUP($A16,[0]!Matrix,AI$38))</f>
        <v>0</v>
      </c>
      <c r="AJ50" s="34">
        <f>IF($A16=0,0,VLOOKUP($A16,[0]!Matrix,AJ$38))</f>
        <v>0</v>
      </c>
      <c r="AK50" s="34">
        <f>IF($A16=0,0,VLOOKUP($A16,[0]!Matrix,AK$38))</f>
        <v>0</v>
      </c>
      <c r="AL50" s="34">
        <f>IF($A16=0,0,VLOOKUP($A16,[0]!Matrix,AL$38))</f>
        <v>0</v>
      </c>
      <c r="AM50" s="24"/>
      <c r="AN50" s="36"/>
      <c r="AO50" s="36">
        <f>'BR03'!$E16*X50/1000</f>
        <v>0</v>
      </c>
      <c r="AP50" s="36">
        <f>'BR03'!$E16*Y50/1000</f>
        <v>0</v>
      </c>
      <c r="AQ50" s="36">
        <f>'BR03'!$E16*Z50/1000</f>
        <v>0</v>
      </c>
      <c r="AR50" s="36">
        <f>'BR03'!$E16*AA50/1000</f>
        <v>0</v>
      </c>
      <c r="AS50" s="36">
        <f>'BR03'!$E16*AB50/1000</f>
        <v>0.18375</v>
      </c>
      <c r="AT50" s="36">
        <f>'BR03'!$E16*AC50/1000</f>
        <v>0.19719</v>
      </c>
      <c r="AU50" s="36">
        <f>'BR03'!$E16*AD50/1000</f>
        <v>1.0500000000000002E-3</v>
      </c>
      <c r="AV50" s="36">
        <f>'BR03'!$E16*AE50/1000</f>
        <v>1.575E-3</v>
      </c>
      <c r="AW50" s="36">
        <f>'BR03'!$E16*AF50/1000</f>
        <v>1.575E-3</v>
      </c>
      <c r="AX50" s="36">
        <f>'BR03'!$E16*AG50/1000</f>
        <v>0</v>
      </c>
      <c r="AY50" s="36">
        <f>'BR03'!$E16*AH50/1000</f>
        <v>0</v>
      </c>
      <c r="AZ50" s="36">
        <f>'BR03'!$E16*AI50/1000</f>
        <v>0</v>
      </c>
      <c r="BA50" s="36">
        <f>'BR03'!$E16*AJ50/1000</f>
        <v>0</v>
      </c>
      <c r="BB50" s="36">
        <f>'BR03'!$E16*AK50/1000</f>
        <v>0</v>
      </c>
      <c r="BC50" s="36">
        <f>'BR03'!$E16*AL50/1000</f>
        <v>0</v>
      </c>
    </row>
    <row r="51" spans="1:55" s="21" customFormat="1" ht="14.25" customHeight="1">
      <c r="A51" s="20"/>
      <c r="C51" s="23"/>
      <c r="D51" s="23"/>
      <c r="E51" s="23"/>
      <c r="F51" s="23"/>
      <c r="H51" s="20"/>
      <c r="J51" s="22"/>
      <c r="K51" s="22"/>
      <c r="N51" s="20"/>
      <c r="O51" s="22"/>
      <c r="P51" s="22"/>
      <c r="Q51" s="23"/>
      <c r="R51" s="23"/>
      <c r="S51" s="23"/>
      <c r="W51" s="23">
        <v>12</v>
      </c>
      <c r="X51" s="34">
        <f>IF($A17=0,0,VLOOKUP($A17,[0]!Matrix,X$38))</f>
        <v>0</v>
      </c>
      <c r="Y51" s="34">
        <f>IF($A17=0,0,VLOOKUP($A17,[0]!Matrix,Y$38))</f>
        <v>0</v>
      </c>
      <c r="Z51" s="34">
        <f>IF($A17=0,0,VLOOKUP($A17,[0]!Matrix,Z$38))</f>
        <v>0</v>
      </c>
      <c r="AA51" s="34">
        <f>IF($A17=0,0,VLOOKUP($A17,[0]!Matrix,AA$38))</f>
        <v>0</v>
      </c>
      <c r="AB51" s="34">
        <f>IF($A17=0,0,VLOOKUP($A17,[0]!Matrix,AB$38))</f>
        <v>38.299999999999997</v>
      </c>
      <c r="AC51" s="34">
        <f>IF($A17=0,0,VLOOKUP($A17,[0]!Matrix,AC$38))</f>
        <v>0.01</v>
      </c>
      <c r="AD51" s="34">
        <f>IF($A17=0,0,VLOOKUP($A17,[0]!Matrix,AD$38))</f>
        <v>7.0000000000000007E-2</v>
      </c>
      <c r="AE51" s="34">
        <f>IF($A17=0,0,VLOOKUP($A17,[0]!Matrix,AE$38))</f>
        <v>0.02</v>
      </c>
      <c r="AF51" s="34">
        <f>IF($A17=0,0,VLOOKUP($A17,[0]!Matrix,AF$38))</f>
        <v>7.0000000000000007E-2</v>
      </c>
      <c r="AG51" s="34">
        <f>IF($A17=0,0,VLOOKUP($A17,[0]!Matrix,AG$38))</f>
        <v>0</v>
      </c>
      <c r="AH51" s="34">
        <f>IF($A17=0,0,VLOOKUP($A17,[0]!Matrix,AH$38))</f>
        <v>0</v>
      </c>
      <c r="AI51" s="34">
        <f>IF($A17=0,0,VLOOKUP($A17,[0]!Matrix,AI$38))</f>
        <v>0</v>
      </c>
      <c r="AJ51" s="34">
        <f>IF($A17=0,0,VLOOKUP($A17,[0]!Matrix,AJ$38))</f>
        <v>0</v>
      </c>
      <c r="AK51" s="34">
        <f>IF($A17=0,0,VLOOKUP($A17,[0]!Matrix,AK$38))</f>
        <v>0</v>
      </c>
      <c r="AL51" s="34">
        <f>IF($A17=0,0,VLOOKUP($A17,[0]!Matrix,AL$38))</f>
        <v>0</v>
      </c>
      <c r="AM51" s="24"/>
      <c r="AN51" s="36"/>
      <c r="AO51" s="36">
        <f>'BR03'!$E17*X51/1000</f>
        <v>0</v>
      </c>
      <c r="AP51" s="36">
        <f>'BR03'!$E17*Y51/1000</f>
        <v>0</v>
      </c>
      <c r="AQ51" s="36">
        <f>'BR03'!$E17*Z51/1000</f>
        <v>0</v>
      </c>
      <c r="AR51" s="36">
        <f>'BR03'!$E17*AA51/1000</f>
        <v>0</v>
      </c>
      <c r="AS51" s="36">
        <f>'BR03'!$E17*AB51/1000</f>
        <v>0.44045000000000001</v>
      </c>
      <c r="AT51" s="36">
        <f>'BR03'!$E17*AC51/1000</f>
        <v>1.15E-4</v>
      </c>
      <c r="AU51" s="36">
        <f>'BR03'!$E17*AD51/1000</f>
        <v>8.0500000000000005E-4</v>
      </c>
      <c r="AV51" s="36">
        <f>'BR03'!$E17*AE51/1000</f>
        <v>2.3000000000000001E-4</v>
      </c>
      <c r="AW51" s="36">
        <f>'BR03'!$E17*AF51/1000</f>
        <v>8.0500000000000005E-4</v>
      </c>
      <c r="AX51" s="36">
        <f>'BR03'!$E17*AG51/1000</f>
        <v>0</v>
      </c>
      <c r="AY51" s="36">
        <f>'BR03'!$E17*AH51/1000</f>
        <v>0</v>
      </c>
      <c r="AZ51" s="36">
        <f>'BR03'!$E17*AI51/1000</f>
        <v>0</v>
      </c>
      <c r="BA51" s="36">
        <f>'BR03'!$E17*AJ51/1000</f>
        <v>0</v>
      </c>
      <c r="BB51" s="36">
        <f>'BR03'!$E17*AK51/1000</f>
        <v>0</v>
      </c>
      <c r="BC51" s="36">
        <f>'BR03'!$E17*AL51/1000</f>
        <v>0</v>
      </c>
    </row>
    <row r="52" spans="1:55" s="21" customFormat="1" ht="14.25" customHeight="1">
      <c r="A52" s="20"/>
      <c r="C52" s="23"/>
      <c r="D52" s="23"/>
      <c r="E52" s="23"/>
      <c r="F52" s="23"/>
      <c r="H52" s="20"/>
      <c r="J52" s="22"/>
      <c r="K52" s="22"/>
      <c r="N52" s="20"/>
      <c r="O52" s="22"/>
      <c r="P52" s="22"/>
      <c r="Q52" s="23"/>
      <c r="R52" s="23"/>
      <c r="S52" s="23"/>
      <c r="W52" s="23">
        <v>13</v>
      </c>
      <c r="X52" s="34">
        <f>IF($A18=0,0,VLOOKUP($A18,[0]!Matrix,X$38))</f>
        <v>3346</v>
      </c>
      <c r="Y52" s="34">
        <f>IF($A18=0,0,VLOOKUP($A18,[0]!Matrix,Y$38))</f>
        <v>95.4</v>
      </c>
      <c r="Z52" s="34">
        <f>IF($A18=0,0,VLOOKUP($A18,[0]!Matrix,Z$38))</f>
        <v>0</v>
      </c>
      <c r="AA52" s="34">
        <f>IF($A18=0,0,VLOOKUP($A18,[0]!Matrix,AA$38))</f>
        <v>0</v>
      </c>
      <c r="AB52" s="34">
        <f>IF($A18=0,0,VLOOKUP($A18,[0]!Matrix,AB$38))</f>
        <v>0</v>
      </c>
      <c r="AC52" s="34">
        <f>IF($A18=0,0,VLOOKUP($A18,[0]!Matrix,AC$38))</f>
        <v>0</v>
      </c>
      <c r="AD52" s="34">
        <f>IF($A18=0,0,VLOOKUP($A18,[0]!Matrix,AD$38))</f>
        <v>0</v>
      </c>
      <c r="AE52" s="34">
        <f>IF($A18=0,0,VLOOKUP($A18,[0]!Matrix,AE$38))</f>
        <v>19.5</v>
      </c>
      <c r="AF52" s="34">
        <f>IF($A18=0,0,VLOOKUP($A18,[0]!Matrix,AF$38))</f>
        <v>0</v>
      </c>
      <c r="AG52" s="34">
        <f>IF($A18=0,0,VLOOKUP($A18,[0]!Matrix,AG$38))</f>
        <v>79.8</v>
      </c>
      <c r="AH52" s="34">
        <f>IF($A18=0,0,VLOOKUP($A18,[0]!Matrix,AH$38))</f>
        <v>0</v>
      </c>
      <c r="AI52" s="34">
        <f>IF($A18=0,0,VLOOKUP($A18,[0]!Matrix,AI$38))</f>
        <v>0</v>
      </c>
      <c r="AJ52" s="34">
        <f>IF($A18=0,0,VLOOKUP($A18,[0]!Matrix,AJ$38))</f>
        <v>0</v>
      </c>
      <c r="AK52" s="34">
        <f>IF($A18=0,0,VLOOKUP($A18,[0]!Matrix,AK$38))</f>
        <v>0</v>
      </c>
      <c r="AL52" s="34">
        <f>IF($A18=0,0,VLOOKUP($A18,[0]!Matrix,AL$38))</f>
        <v>0</v>
      </c>
      <c r="AM52" s="24"/>
      <c r="AN52" s="36"/>
      <c r="AO52" s="36">
        <f>'BR03'!$E18*X52/1000</f>
        <v>15.057</v>
      </c>
      <c r="AP52" s="36">
        <f>'BR03'!$E18*Y52/1000</f>
        <v>0.42930000000000001</v>
      </c>
      <c r="AQ52" s="36">
        <f>'BR03'!$E18*Z52/1000</f>
        <v>0</v>
      </c>
      <c r="AR52" s="36">
        <f>'BR03'!$E18*AA52/1000</f>
        <v>0</v>
      </c>
      <c r="AS52" s="36">
        <f>'BR03'!$E18*AB52/1000</f>
        <v>0</v>
      </c>
      <c r="AT52" s="36">
        <f>'BR03'!$E18*AC52/1000</f>
        <v>0</v>
      </c>
      <c r="AU52" s="36">
        <f>'BR03'!$E18*AD52/1000</f>
        <v>0</v>
      </c>
      <c r="AV52" s="36">
        <f>'BR03'!$E18*AE52/1000</f>
        <v>8.7749999999999995E-2</v>
      </c>
      <c r="AW52" s="36">
        <f>'BR03'!$E18*AF52/1000</f>
        <v>0</v>
      </c>
      <c r="AX52" s="36">
        <f>'BR03'!$E18*AG52/1000</f>
        <v>0.35909999999999997</v>
      </c>
      <c r="AY52" s="36">
        <f>'BR03'!$E18*AH52/1000</f>
        <v>0</v>
      </c>
      <c r="AZ52" s="36">
        <f>'BR03'!$E18*AI52/1000</f>
        <v>0</v>
      </c>
      <c r="BA52" s="36">
        <f>'BR03'!$E18*AJ52/1000</f>
        <v>0</v>
      </c>
      <c r="BB52" s="36">
        <f>'BR03'!$E18*AK52/1000</f>
        <v>0</v>
      </c>
      <c r="BC52" s="36">
        <f>'BR03'!$E18*AL52/1000</f>
        <v>0</v>
      </c>
    </row>
    <row r="53" spans="1:55" s="21" customFormat="1" ht="14.25" customHeight="1">
      <c r="A53" s="20"/>
      <c r="C53" s="23"/>
      <c r="D53" s="23"/>
      <c r="E53" s="23"/>
      <c r="F53" s="23"/>
      <c r="H53" s="20"/>
      <c r="J53" s="22"/>
      <c r="K53" s="22"/>
      <c r="N53" s="20"/>
      <c r="O53" s="22"/>
      <c r="P53" s="22"/>
      <c r="Q53" s="23"/>
      <c r="R53" s="23"/>
      <c r="S53" s="23"/>
      <c r="W53" s="23">
        <v>14</v>
      </c>
      <c r="X53" s="34">
        <f>IF($A19=0,0,VLOOKUP($A19,[0]!Matrix,X$38))</f>
        <v>4637</v>
      </c>
      <c r="Y53" s="34">
        <f>IF($A19=0,0,VLOOKUP($A19,[0]!Matrix,Y$38))</f>
        <v>58.4</v>
      </c>
      <c r="Z53" s="34">
        <f>IF($A19=0,0,VLOOKUP($A19,[0]!Matrix,Z$38))</f>
        <v>0</v>
      </c>
      <c r="AA53" s="34">
        <f>IF($A19=0,0,VLOOKUP($A19,[0]!Matrix,AA$38))</f>
        <v>0</v>
      </c>
      <c r="AB53" s="34">
        <f>IF($A19=0,0,VLOOKUP($A19,[0]!Matrix,AB$38))</f>
        <v>0</v>
      </c>
      <c r="AC53" s="34">
        <f>IF($A19=0,0,VLOOKUP($A19,[0]!Matrix,AC$38))</f>
        <v>0</v>
      </c>
      <c r="AD53" s="34">
        <f>IF($A19=0,0,VLOOKUP($A19,[0]!Matrix,AD$38))</f>
        <v>0</v>
      </c>
      <c r="AE53" s="34">
        <f>IF($A19=0,0,VLOOKUP($A19,[0]!Matrix,AE$38))</f>
        <v>0</v>
      </c>
      <c r="AF53" s="34">
        <f>IF($A19=0,0,VLOOKUP($A19,[0]!Matrix,AF$38))</f>
        <v>0</v>
      </c>
      <c r="AG53" s="34">
        <f>IF($A19=0,0,VLOOKUP($A19,[0]!Matrix,AG$38))</f>
        <v>0</v>
      </c>
      <c r="AH53" s="34">
        <f>IF($A19=0,0,VLOOKUP($A19,[0]!Matrix,AH$38))</f>
        <v>99</v>
      </c>
      <c r="AI53" s="34">
        <f>IF($A19=0,0,VLOOKUP($A19,[0]!Matrix,AI$38))</f>
        <v>99</v>
      </c>
      <c r="AJ53" s="34">
        <f>IF($A19=0,0,VLOOKUP($A19,[0]!Matrix,AJ$38))</f>
        <v>0</v>
      </c>
      <c r="AK53" s="34">
        <f>IF($A19=0,0,VLOOKUP($A19,[0]!Matrix,AK$38))</f>
        <v>0</v>
      </c>
      <c r="AL53" s="34">
        <f>IF($A19=0,0,VLOOKUP($A19,[0]!Matrix,AL$38))</f>
        <v>0</v>
      </c>
      <c r="AM53" s="24"/>
      <c r="AN53" s="36"/>
      <c r="AO53" s="36">
        <f>'BR03'!$E19*X53/1000</f>
        <v>13.911</v>
      </c>
      <c r="AP53" s="36">
        <f>'BR03'!$E19*Y53/1000</f>
        <v>0.17519999999999999</v>
      </c>
      <c r="AQ53" s="36">
        <f>'BR03'!$E19*Z53/1000</f>
        <v>0</v>
      </c>
      <c r="AR53" s="36">
        <f>'BR03'!$E19*AA53/1000</f>
        <v>0</v>
      </c>
      <c r="AS53" s="36">
        <f>'BR03'!$E19*AB53/1000</f>
        <v>0</v>
      </c>
      <c r="AT53" s="36">
        <f>'BR03'!$E19*AC53/1000</f>
        <v>0</v>
      </c>
      <c r="AU53" s="36">
        <f>'BR03'!$E19*AD53/1000</f>
        <v>0</v>
      </c>
      <c r="AV53" s="36">
        <f>'BR03'!$E19*AE53/1000</f>
        <v>0</v>
      </c>
      <c r="AW53" s="36">
        <f>'BR03'!$E19*AF53/1000</f>
        <v>0</v>
      </c>
      <c r="AX53" s="36">
        <f>'BR03'!$E19*AG53/1000</f>
        <v>0</v>
      </c>
      <c r="AY53" s="36">
        <f>'BR03'!$E19*AH53/1000</f>
        <v>0.29699999999999999</v>
      </c>
      <c r="AZ53" s="36">
        <f>'BR03'!$E19*AI53/1000</f>
        <v>0.29699999999999999</v>
      </c>
      <c r="BA53" s="36">
        <f>'BR03'!$E19*AJ53/1000</f>
        <v>0</v>
      </c>
      <c r="BB53" s="36">
        <f>'BR03'!$E19*AK53/1000</f>
        <v>0</v>
      </c>
      <c r="BC53" s="36">
        <f>'BR03'!$E19*AL53/1000</f>
        <v>0</v>
      </c>
    </row>
    <row r="54" spans="1:55" s="21" customFormat="1" ht="14.25" customHeight="1">
      <c r="A54" s="20"/>
      <c r="C54" s="23"/>
      <c r="D54" s="23"/>
      <c r="E54" s="23"/>
      <c r="F54" s="23"/>
      <c r="H54" s="20"/>
      <c r="J54" s="22"/>
      <c r="K54" s="22"/>
      <c r="N54" s="20"/>
      <c r="O54" s="22"/>
      <c r="P54" s="22"/>
      <c r="Q54" s="23"/>
      <c r="R54" s="23"/>
      <c r="S54" s="23"/>
      <c r="W54" s="23">
        <v>15</v>
      </c>
      <c r="X54" s="34">
        <f>IF($A20=0,0,VLOOKUP($A20,[0]!Matrix,X$38))</f>
        <v>3011</v>
      </c>
      <c r="Y54" s="34">
        <f>IF($A20=0,0,VLOOKUP($A20,[0]!Matrix,Y$38))</f>
        <v>73.099999999999994</v>
      </c>
      <c r="Z54" s="34">
        <f>IF($A20=0,0,VLOOKUP($A20,[0]!Matrix,Z$38))</f>
        <v>0</v>
      </c>
      <c r="AA54" s="34">
        <f>IF($A20=0,0,VLOOKUP($A20,[0]!Matrix,AA$38))</f>
        <v>0</v>
      </c>
      <c r="AB54" s="34">
        <f>IF($A20=0,0,VLOOKUP($A20,[0]!Matrix,AB$38))</f>
        <v>0</v>
      </c>
      <c r="AC54" s="34">
        <f>IF($A20=0,0,VLOOKUP($A20,[0]!Matrix,AC$38))</f>
        <v>0</v>
      </c>
      <c r="AD54" s="34">
        <f>IF($A20=0,0,VLOOKUP($A20,[0]!Matrix,AD$38))</f>
        <v>0</v>
      </c>
      <c r="AE54" s="34">
        <f>IF($A20=0,0,VLOOKUP($A20,[0]!Matrix,AE$38))</f>
        <v>0</v>
      </c>
      <c r="AF54" s="34">
        <f>IF($A20=0,0,VLOOKUP($A20,[0]!Matrix,AF$38))</f>
        <v>0</v>
      </c>
      <c r="AG54" s="34">
        <f>IF($A20=0,0,VLOOKUP($A20,[0]!Matrix,AG$38))</f>
        <v>0</v>
      </c>
      <c r="AH54" s="34">
        <f>IF($A20=0,0,VLOOKUP($A20,[0]!Matrix,AH$38))</f>
        <v>0</v>
      </c>
      <c r="AI54" s="34">
        <f>IF($A20=0,0,VLOOKUP($A20,[0]!Matrix,AI$38))</f>
        <v>0</v>
      </c>
      <c r="AJ54" s="34">
        <f>IF($A20=0,0,VLOOKUP($A20,[0]!Matrix,AJ$38))</f>
        <v>99</v>
      </c>
      <c r="AK54" s="34">
        <f>IF($A20=0,0,VLOOKUP($A20,[0]!Matrix,AK$38))</f>
        <v>0</v>
      </c>
      <c r="AL54" s="34">
        <f>IF($A20=0,0,VLOOKUP($A20,[0]!Matrix,AL$38))</f>
        <v>0</v>
      </c>
      <c r="AM54" s="24"/>
      <c r="AN54" s="36"/>
      <c r="AO54" s="36">
        <f>'BR03'!$E20*X54/1000</f>
        <v>6.77475</v>
      </c>
      <c r="AP54" s="36">
        <f>'BR03'!$E20*Y54/1000</f>
        <v>0.16447499999999998</v>
      </c>
      <c r="AQ54" s="36">
        <f>'BR03'!$E20*Z54/1000</f>
        <v>0</v>
      </c>
      <c r="AR54" s="36">
        <f>'BR03'!$E20*AA54/1000</f>
        <v>0</v>
      </c>
      <c r="AS54" s="36">
        <f>'BR03'!$E20*AB54/1000</f>
        <v>0</v>
      </c>
      <c r="AT54" s="36">
        <f>'BR03'!$E20*AC54/1000</f>
        <v>0</v>
      </c>
      <c r="AU54" s="36">
        <f>'BR03'!$E20*AD54/1000</f>
        <v>0</v>
      </c>
      <c r="AV54" s="36">
        <f>'BR03'!$E20*AE54/1000</f>
        <v>0</v>
      </c>
      <c r="AW54" s="36">
        <f>'BR03'!$E20*AF54/1000</f>
        <v>0</v>
      </c>
      <c r="AX54" s="36">
        <f>'BR03'!$E20*AG54/1000</f>
        <v>0</v>
      </c>
      <c r="AY54" s="36">
        <f>'BR03'!$E20*AH54/1000</f>
        <v>0</v>
      </c>
      <c r="AZ54" s="36">
        <f>'BR03'!$E20*AI54/1000</f>
        <v>0</v>
      </c>
      <c r="BA54" s="36">
        <f>'BR03'!$E20*AJ54/1000</f>
        <v>0.22275</v>
      </c>
      <c r="BB54" s="36">
        <f>'BR03'!$E20*AK54/1000</f>
        <v>0</v>
      </c>
      <c r="BC54" s="36">
        <f>'BR03'!$E20*AL54/1000</f>
        <v>0</v>
      </c>
    </row>
    <row r="55" spans="1:55" s="21" customFormat="1" ht="14.25" customHeight="1">
      <c r="A55" s="20"/>
      <c r="C55" s="23"/>
      <c r="D55" s="23"/>
      <c r="E55" s="23"/>
      <c r="F55" s="23"/>
      <c r="H55" s="20"/>
      <c r="J55" s="22"/>
      <c r="K55" s="22"/>
      <c r="N55" s="20"/>
      <c r="O55" s="22"/>
      <c r="P55" s="22"/>
      <c r="Q55" s="23"/>
      <c r="R55" s="23"/>
      <c r="S55" s="23"/>
      <c r="W55" s="23">
        <v>16</v>
      </c>
      <c r="X55" s="34">
        <f>IF($A21=0,0,VLOOKUP($A21,[0]!Matrix,X$38))</f>
        <v>5186</v>
      </c>
      <c r="Y55" s="34">
        <f>IF($A21=0,0,VLOOKUP($A21,[0]!Matrix,Y$38))</f>
        <v>85.3</v>
      </c>
      <c r="Z55" s="34">
        <f>IF($A21=0,0,VLOOKUP($A21,[0]!Matrix,Z$38))</f>
        <v>0</v>
      </c>
      <c r="AA55" s="34">
        <f>IF($A21=0,0,VLOOKUP($A21,[0]!Matrix,AA$38))</f>
        <v>0</v>
      </c>
      <c r="AB55" s="34">
        <f>IF($A21=0,0,VLOOKUP($A21,[0]!Matrix,AB$38))</f>
        <v>0</v>
      </c>
      <c r="AC55" s="34">
        <f>IF($A21=0,0,VLOOKUP($A21,[0]!Matrix,AC$38))</f>
        <v>0</v>
      </c>
      <c r="AD55" s="34">
        <f>IF($A21=0,0,VLOOKUP($A21,[0]!Matrix,AD$38))</f>
        <v>0</v>
      </c>
      <c r="AE55" s="34">
        <f>IF($A21=0,0,VLOOKUP($A21,[0]!Matrix,AE$38))</f>
        <v>0</v>
      </c>
      <c r="AF55" s="34">
        <f>IF($A21=0,0,VLOOKUP($A21,[0]!Matrix,AF$38))</f>
        <v>0</v>
      </c>
      <c r="AG55" s="34">
        <f>IF($A21=0,0,VLOOKUP($A21,[0]!Matrix,AG$38))</f>
        <v>0</v>
      </c>
      <c r="AH55" s="34">
        <f>IF($A21=0,0,VLOOKUP($A21,[0]!Matrix,AH$38))</f>
        <v>0</v>
      </c>
      <c r="AI55" s="34">
        <f>IF($A21=0,0,VLOOKUP($A21,[0]!Matrix,AI$38))</f>
        <v>0</v>
      </c>
      <c r="AJ55" s="34">
        <f>IF($A21=0,0,VLOOKUP($A21,[0]!Matrix,AJ$38))</f>
        <v>0</v>
      </c>
      <c r="AK55" s="34">
        <f>IF($A21=0,0,VLOOKUP($A21,[0]!Matrix,AK$38))</f>
        <v>98.5</v>
      </c>
      <c r="AL55" s="34">
        <f>IF($A21=0,0,VLOOKUP($A21,[0]!Matrix,AL$38))</f>
        <v>0</v>
      </c>
      <c r="AM55" s="24"/>
      <c r="AN55" s="36"/>
      <c r="AO55" s="36">
        <f>'BR03'!$E21*X55/1000</f>
        <v>0</v>
      </c>
      <c r="AP55" s="36">
        <f>'BR03'!$E21*Y55/1000</f>
        <v>0</v>
      </c>
      <c r="AQ55" s="36">
        <f>'BR03'!$E21*Z55/1000</f>
        <v>0</v>
      </c>
      <c r="AR55" s="36">
        <f>'BR03'!$E21*AA55/1000</f>
        <v>0</v>
      </c>
      <c r="AS55" s="36">
        <f>'BR03'!$E21*AB55/1000</f>
        <v>0</v>
      </c>
      <c r="AT55" s="36">
        <f>'BR03'!$E21*AC55/1000</f>
        <v>0</v>
      </c>
      <c r="AU55" s="36">
        <f>'BR03'!$E21*AD55/1000</f>
        <v>0</v>
      </c>
      <c r="AV55" s="36">
        <f>'BR03'!$E21*AE55/1000</f>
        <v>0</v>
      </c>
      <c r="AW55" s="36">
        <f>'BR03'!$E21*AF55/1000</f>
        <v>0</v>
      </c>
      <c r="AX55" s="36">
        <f>'BR03'!$E21*AG55/1000</f>
        <v>0</v>
      </c>
      <c r="AY55" s="36">
        <f>'BR03'!$E21*AH55/1000</f>
        <v>0</v>
      </c>
      <c r="AZ55" s="36">
        <f>'BR03'!$E21*AI55/1000</f>
        <v>0</v>
      </c>
      <c r="BA55" s="36">
        <f>'BR03'!$E21*AJ55/1000</f>
        <v>0</v>
      </c>
      <c r="BB55" s="36">
        <f>'BR03'!$E21*AK55/1000</f>
        <v>0</v>
      </c>
      <c r="BC55" s="36">
        <f>'BR03'!$E21*AL55/1000</f>
        <v>0</v>
      </c>
    </row>
    <row r="56" spans="1:55" s="21" customFormat="1" ht="14.25" customHeight="1">
      <c r="A56" s="20"/>
      <c r="C56" s="23"/>
      <c r="D56" s="23"/>
      <c r="E56" s="23"/>
      <c r="F56" s="23"/>
      <c r="H56" s="20"/>
      <c r="J56" s="22"/>
      <c r="K56" s="22"/>
      <c r="N56" s="20"/>
      <c r="O56" s="22"/>
      <c r="P56" s="22"/>
      <c r="Q56" s="23"/>
      <c r="R56" s="23"/>
      <c r="S56" s="23"/>
      <c r="W56" s="23">
        <v>17</v>
      </c>
      <c r="X56" s="34">
        <f>IF($A22=0,0,VLOOKUP($A22,[0]!Matrix,X$38))</f>
        <v>0</v>
      </c>
      <c r="Y56" s="34">
        <f>IF($A22=0,0,VLOOKUP($A22,[0]!Matrix,Y$38))</f>
        <v>0</v>
      </c>
      <c r="Z56" s="34">
        <f>IF($A22=0,0,VLOOKUP($A22,[0]!Matrix,Z$38))</f>
        <v>0</v>
      </c>
      <c r="AA56" s="34">
        <f>IF($A22=0,0,VLOOKUP($A22,[0]!Matrix,AA$38))</f>
        <v>0</v>
      </c>
      <c r="AB56" s="34">
        <f>IF($A22=0,0,VLOOKUP($A22,[0]!Matrix,AB$38))</f>
        <v>0</v>
      </c>
      <c r="AC56" s="34">
        <f>IF($A22=0,0,VLOOKUP($A22,[0]!Matrix,AC$38))</f>
        <v>0</v>
      </c>
      <c r="AD56" s="34">
        <f>IF($A22=0,0,VLOOKUP($A22,[0]!Matrix,AD$38))</f>
        <v>0</v>
      </c>
      <c r="AE56" s="34">
        <f>IF($A22=0,0,VLOOKUP($A22,[0]!Matrix,AE$38))</f>
        <v>0</v>
      </c>
      <c r="AF56" s="34">
        <f>IF($A22=0,0,VLOOKUP($A22,[0]!Matrix,AF$38))</f>
        <v>0</v>
      </c>
      <c r="AG56" s="34">
        <f>IF($A22=0,0,VLOOKUP($A22,[0]!Matrix,AG$38))</f>
        <v>0</v>
      </c>
      <c r="AH56" s="34">
        <f>IF($A22=0,0,VLOOKUP($A22,[0]!Matrix,AH$38))</f>
        <v>0</v>
      </c>
      <c r="AI56" s="34">
        <f>IF($A22=0,0,VLOOKUP($A22,[0]!Matrix,AI$38))</f>
        <v>0</v>
      </c>
      <c r="AJ56" s="34">
        <f>IF($A22=0,0,VLOOKUP($A22,[0]!Matrix,AJ$38))</f>
        <v>0</v>
      </c>
      <c r="AK56" s="34">
        <f>IF($A22=0,0,VLOOKUP($A22,[0]!Matrix,AK$38))</f>
        <v>0</v>
      </c>
      <c r="AL56" s="34">
        <f>IF($A22=0,0,VLOOKUP($A22,[0]!Matrix,AL$38))</f>
        <v>0</v>
      </c>
      <c r="AM56" s="24"/>
      <c r="AN56" s="36"/>
      <c r="AO56" s="36">
        <f>'BR03'!$E22*X56/1000</f>
        <v>0</v>
      </c>
      <c r="AP56" s="36">
        <f>'BR03'!$E22*Y56/1000</f>
        <v>0</v>
      </c>
      <c r="AQ56" s="36">
        <f>'BR03'!$E22*Z56/1000</f>
        <v>0</v>
      </c>
      <c r="AR56" s="36">
        <f>'BR03'!$E22*AA56/1000</f>
        <v>0</v>
      </c>
      <c r="AS56" s="36">
        <f>'BR03'!$E22*AB56/1000</f>
        <v>0</v>
      </c>
      <c r="AT56" s="36">
        <f>'BR03'!$E22*AC56/1000</f>
        <v>0</v>
      </c>
      <c r="AU56" s="36">
        <f>'BR03'!$E22*AD56/1000</f>
        <v>0</v>
      </c>
      <c r="AV56" s="36">
        <f>'BR03'!$E22*AE56/1000</f>
        <v>0</v>
      </c>
      <c r="AW56" s="36">
        <f>'BR03'!$E22*AF56/1000</f>
        <v>0</v>
      </c>
      <c r="AX56" s="36">
        <f>'BR03'!$E22*AG56/1000</f>
        <v>0</v>
      </c>
      <c r="AY56" s="36">
        <f>'BR03'!$E22*AH56/1000</f>
        <v>0</v>
      </c>
      <c r="AZ56" s="36">
        <f>'BR03'!$E22*AI56/1000</f>
        <v>0</v>
      </c>
      <c r="BA56" s="36">
        <f>'BR03'!$E22*AJ56/1000</f>
        <v>0</v>
      </c>
      <c r="BB56" s="36">
        <f>'BR03'!$E22*AK56/1000</f>
        <v>0</v>
      </c>
      <c r="BC56" s="36">
        <f>'BR03'!$E22*AL56/1000</f>
        <v>0</v>
      </c>
    </row>
    <row r="57" spans="1:55" s="21" customFormat="1" ht="14.25" customHeight="1">
      <c r="A57" s="20"/>
      <c r="C57" s="23"/>
      <c r="D57" s="23"/>
      <c r="E57" s="23"/>
      <c r="F57" s="23"/>
      <c r="H57" s="20"/>
      <c r="J57" s="22"/>
      <c r="K57" s="22"/>
      <c r="N57" s="20"/>
      <c r="O57" s="22"/>
      <c r="P57" s="22"/>
      <c r="Q57" s="23"/>
      <c r="R57" s="23"/>
      <c r="S57" s="23"/>
      <c r="W57" s="23">
        <v>18</v>
      </c>
      <c r="X57" s="34">
        <f>IF($A23=0,0,VLOOKUP($A23,[0]!Matrix,X$38))</f>
        <v>0</v>
      </c>
      <c r="Y57" s="34">
        <f>IF($A23=0,0,VLOOKUP($A23,[0]!Matrix,Y$38))</f>
        <v>0</v>
      </c>
      <c r="Z57" s="34">
        <f>IF($A23=0,0,VLOOKUP($A23,[0]!Matrix,Z$38))</f>
        <v>0</v>
      </c>
      <c r="AA57" s="34">
        <f>IF($A23=0,0,VLOOKUP($A23,[0]!Matrix,AA$38))</f>
        <v>0</v>
      </c>
      <c r="AB57" s="34">
        <f>IF($A23=0,0,VLOOKUP($A23,[0]!Matrix,AB$38))</f>
        <v>0</v>
      </c>
      <c r="AC57" s="34">
        <f>IF($A23=0,0,VLOOKUP($A23,[0]!Matrix,AC$38))</f>
        <v>0</v>
      </c>
      <c r="AD57" s="34">
        <f>IF($A23=0,0,VLOOKUP($A23,[0]!Matrix,AD$38))</f>
        <v>0</v>
      </c>
      <c r="AE57" s="34">
        <f>IF($A23=0,0,VLOOKUP($A23,[0]!Matrix,AE$38))</f>
        <v>0</v>
      </c>
      <c r="AF57" s="34">
        <f>IF($A23=0,0,VLOOKUP($A23,[0]!Matrix,AF$38))</f>
        <v>0</v>
      </c>
      <c r="AG57" s="34">
        <f>IF($A23=0,0,VLOOKUP($A23,[0]!Matrix,AG$38))</f>
        <v>0</v>
      </c>
      <c r="AH57" s="34">
        <f>IF($A23=0,0,VLOOKUP($A23,[0]!Matrix,AH$38))</f>
        <v>0</v>
      </c>
      <c r="AI57" s="34">
        <f>IF($A23=0,0,VLOOKUP($A23,[0]!Matrix,AI$38))</f>
        <v>0</v>
      </c>
      <c r="AJ57" s="34">
        <f>IF($A23=0,0,VLOOKUP($A23,[0]!Matrix,AJ$38))</f>
        <v>0</v>
      </c>
      <c r="AK57" s="34">
        <f>IF($A23=0,0,VLOOKUP($A23,[0]!Matrix,AK$38))</f>
        <v>0</v>
      </c>
      <c r="AL57" s="34">
        <f>IF($A23=0,0,VLOOKUP($A23,[0]!Matrix,AL$38))</f>
        <v>0</v>
      </c>
      <c r="AM57" s="24"/>
      <c r="AN57" s="36"/>
      <c r="AO57" s="36">
        <f>'BR03'!$E23*X57/1000</f>
        <v>0</v>
      </c>
      <c r="AP57" s="36">
        <f>'BR03'!$E23*Y57/1000</f>
        <v>0</v>
      </c>
      <c r="AQ57" s="36">
        <f>'BR03'!$E23*Z57/1000</f>
        <v>0</v>
      </c>
      <c r="AR57" s="36">
        <f>'BR03'!$E23*AA57/1000</f>
        <v>0</v>
      </c>
      <c r="AS57" s="36">
        <f>'BR03'!$E23*AB57/1000</f>
        <v>0</v>
      </c>
      <c r="AT57" s="36">
        <f>'BR03'!$E23*AC57/1000</f>
        <v>0</v>
      </c>
      <c r="AU57" s="36">
        <f>'BR03'!$E23*AD57/1000</f>
        <v>0</v>
      </c>
      <c r="AV57" s="36">
        <f>'BR03'!$E23*AE57/1000</f>
        <v>0</v>
      </c>
      <c r="AW57" s="36">
        <f>'BR03'!$E23*AF57/1000</f>
        <v>0</v>
      </c>
      <c r="AX57" s="36">
        <f>'BR03'!$E23*AG57/1000</f>
        <v>0</v>
      </c>
      <c r="AY57" s="36">
        <f>'BR03'!$E23*AH57/1000</f>
        <v>0</v>
      </c>
      <c r="AZ57" s="36">
        <f>'BR03'!$E23*AI57/1000</f>
        <v>0</v>
      </c>
      <c r="BA57" s="36">
        <f>'BR03'!$E23*AJ57/1000</f>
        <v>0</v>
      </c>
      <c r="BB57" s="36">
        <f>'BR03'!$E23*AK57/1000</f>
        <v>0</v>
      </c>
      <c r="BC57" s="36">
        <f>'BR03'!$E23*AL57/1000</f>
        <v>0</v>
      </c>
    </row>
    <row r="58" spans="1:55" s="21" customFormat="1" ht="14.25" customHeight="1">
      <c r="A58" s="20"/>
      <c r="C58" s="23"/>
      <c r="D58" s="23"/>
      <c r="E58" s="23"/>
      <c r="F58" s="23"/>
      <c r="H58" s="20"/>
      <c r="J58" s="22"/>
      <c r="K58" s="22"/>
      <c r="N58" s="20"/>
      <c r="O58" s="22"/>
      <c r="P58" s="22"/>
      <c r="Q58" s="23"/>
      <c r="R58" s="23"/>
      <c r="S58" s="23"/>
      <c r="W58" s="23">
        <v>19</v>
      </c>
      <c r="X58" s="34">
        <f>IF($A24=0,0,VLOOKUP($A24,[0]!Matrix,X$38))</f>
        <v>0</v>
      </c>
      <c r="Y58" s="34">
        <f>IF($A24=0,0,VLOOKUP($A24,[0]!Matrix,Y$38))</f>
        <v>0</v>
      </c>
      <c r="Z58" s="34">
        <f>IF($A24=0,0,VLOOKUP($A24,[0]!Matrix,Z$38))</f>
        <v>0</v>
      </c>
      <c r="AA58" s="34">
        <f>IF($A24=0,0,VLOOKUP($A24,[0]!Matrix,AA$38))</f>
        <v>0</v>
      </c>
      <c r="AB58" s="34">
        <f>IF($A24=0,0,VLOOKUP($A24,[0]!Matrix,AB$38))</f>
        <v>0</v>
      </c>
      <c r="AC58" s="34">
        <f>IF($A24=0,0,VLOOKUP($A24,[0]!Matrix,AC$38))</f>
        <v>0</v>
      </c>
      <c r="AD58" s="34">
        <f>IF($A24=0,0,VLOOKUP($A24,[0]!Matrix,AD$38))</f>
        <v>0</v>
      </c>
      <c r="AE58" s="34">
        <f>IF($A24=0,0,VLOOKUP($A24,[0]!Matrix,AE$38))</f>
        <v>0</v>
      </c>
      <c r="AF58" s="34">
        <f>IF($A24=0,0,VLOOKUP($A24,[0]!Matrix,AF$38))</f>
        <v>0</v>
      </c>
      <c r="AG58" s="34">
        <f>IF($A24=0,0,VLOOKUP($A24,[0]!Matrix,AG$38))</f>
        <v>0</v>
      </c>
      <c r="AH58" s="34">
        <f>IF($A24=0,0,VLOOKUP($A24,[0]!Matrix,AH$38))</f>
        <v>0</v>
      </c>
      <c r="AI58" s="34">
        <f>IF($A24=0,0,VLOOKUP($A24,[0]!Matrix,AI$38))</f>
        <v>0</v>
      </c>
      <c r="AJ58" s="34">
        <f>IF($A24=0,0,VLOOKUP($A24,[0]!Matrix,AJ$38))</f>
        <v>0</v>
      </c>
      <c r="AK58" s="34">
        <f>IF($A24=0,0,VLOOKUP($A24,[0]!Matrix,AK$38))</f>
        <v>0</v>
      </c>
      <c r="AL58" s="34">
        <f>IF($A24=0,0,VLOOKUP($A24,[0]!Matrix,AL$38))</f>
        <v>746000</v>
      </c>
      <c r="AM58" s="24"/>
      <c r="AN58" s="36"/>
      <c r="AO58" s="36">
        <f>'BR03'!$E24*X58/1000</f>
        <v>0</v>
      </c>
      <c r="AP58" s="36">
        <f>'BR03'!$E24*Y58/1000</f>
        <v>0</v>
      </c>
      <c r="AQ58" s="36">
        <f>'BR03'!$E24*Z58/1000</f>
        <v>0</v>
      </c>
      <c r="AR58" s="36">
        <f>'BR03'!$E24*AA58/1000</f>
        <v>0</v>
      </c>
      <c r="AS58" s="36">
        <f>'BR03'!$E24*AB58/1000</f>
        <v>0</v>
      </c>
      <c r="AT58" s="36">
        <f>'BR03'!$E24*AC58/1000</f>
        <v>0</v>
      </c>
      <c r="AU58" s="36">
        <f>'BR03'!$E24*AD58/1000</f>
        <v>0</v>
      </c>
      <c r="AV58" s="36">
        <f>'BR03'!$E24*AE58/1000</f>
        <v>0</v>
      </c>
      <c r="AW58" s="36">
        <f>'BR03'!$E24*AF58/1000</f>
        <v>0</v>
      </c>
      <c r="AX58" s="36">
        <f>'BR03'!$E24*AG58/1000</f>
        <v>0</v>
      </c>
      <c r="AY58" s="36">
        <f>'BR03'!$E24*AH58/1000</f>
        <v>0</v>
      </c>
      <c r="AZ58" s="36">
        <f>'BR03'!$E24*AI58/1000</f>
        <v>0</v>
      </c>
      <c r="BA58" s="36">
        <f>'BR03'!$E24*AJ58/1000</f>
        <v>0</v>
      </c>
      <c r="BB58" s="36">
        <f>'BR03'!$E24*AK58/1000</f>
        <v>0</v>
      </c>
      <c r="BC58" s="36">
        <f>'BR03'!$E24*AL58/1000</f>
        <v>186.5</v>
      </c>
    </row>
    <row r="59" spans="1:55" s="21" customFormat="1" ht="14.25" customHeight="1">
      <c r="A59" s="20"/>
      <c r="C59" s="23"/>
      <c r="D59" s="23"/>
      <c r="E59" s="23"/>
      <c r="F59" s="23"/>
      <c r="H59" s="20"/>
      <c r="J59" s="22"/>
      <c r="K59" s="22"/>
      <c r="N59" s="20"/>
      <c r="O59" s="22"/>
      <c r="P59" s="22"/>
      <c r="Q59" s="23"/>
      <c r="R59" s="23"/>
      <c r="S59" s="23"/>
      <c r="W59" s="23">
        <v>20</v>
      </c>
      <c r="X59" s="34">
        <f>IF($A25=0,0,VLOOKUP($A25,[0]!Matrix,X$38))</f>
        <v>0</v>
      </c>
      <c r="Y59" s="34">
        <f>IF($A25=0,0,VLOOKUP($A25,[0]!Matrix,Y$38))</f>
        <v>0</v>
      </c>
      <c r="Z59" s="34">
        <f>IF($A25=0,0,VLOOKUP($A25,[0]!Matrix,Z$38))</f>
        <v>0</v>
      </c>
      <c r="AA59" s="34">
        <f>IF($A25=0,0,VLOOKUP($A25,[0]!Matrix,AA$38))</f>
        <v>0</v>
      </c>
      <c r="AB59" s="34">
        <f>IF($A25=0,0,VLOOKUP($A25,[0]!Matrix,AB$38))</f>
        <v>0</v>
      </c>
      <c r="AC59" s="34">
        <f>IF($A25=0,0,VLOOKUP($A25,[0]!Matrix,AC$38))</f>
        <v>0</v>
      </c>
      <c r="AD59" s="34">
        <f>IF($A25=0,0,VLOOKUP($A25,[0]!Matrix,AD$38))</f>
        <v>0</v>
      </c>
      <c r="AE59" s="34">
        <f>IF($A25=0,0,VLOOKUP($A25,[0]!Matrix,AE$38))</f>
        <v>0</v>
      </c>
      <c r="AF59" s="34">
        <f>IF($A25=0,0,VLOOKUP($A25,[0]!Matrix,AF$38))</f>
        <v>0</v>
      </c>
      <c r="AG59" s="34">
        <f>IF($A25=0,0,VLOOKUP($A25,[0]!Matrix,AG$38))</f>
        <v>0</v>
      </c>
      <c r="AH59" s="34">
        <f>IF($A25=0,0,VLOOKUP($A25,[0]!Matrix,AH$38))</f>
        <v>0</v>
      </c>
      <c r="AI59" s="34">
        <f>IF($A25=0,0,VLOOKUP($A25,[0]!Matrix,AI$38))</f>
        <v>0</v>
      </c>
      <c r="AJ59" s="34">
        <f>IF($A25=0,0,VLOOKUP($A25,[0]!Matrix,AJ$38))</f>
        <v>0</v>
      </c>
      <c r="AK59" s="34">
        <f>IF($A25=0,0,VLOOKUP($A25,[0]!Matrix,AK$38))</f>
        <v>0</v>
      </c>
      <c r="AL59" s="34">
        <f>IF($A25=0,0,VLOOKUP($A25,[0]!Matrix,AL$38))</f>
        <v>0</v>
      </c>
      <c r="AM59" s="24"/>
      <c r="AN59" s="36"/>
      <c r="AO59" s="36">
        <f>'BR03'!$E25*X59/1000</f>
        <v>0</v>
      </c>
      <c r="AP59" s="36">
        <f>'BR03'!$E25*Y59/1000</f>
        <v>0</v>
      </c>
      <c r="AQ59" s="36">
        <f>'BR03'!$E25*Z59/1000</f>
        <v>0</v>
      </c>
      <c r="AR59" s="36">
        <f>'BR03'!$E25*AA59/1000</f>
        <v>0</v>
      </c>
      <c r="AS59" s="36">
        <f>'BR03'!$E25*AB59/1000</f>
        <v>0</v>
      </c>
      <c r="AT59" s="36">
        <f>'BR03'!$E25*AC59/1000</f>
        <v>0</v>
      </c>
      <c r="AU59" s="36">
        <f>'BR03'!$E25*AD59/1000</f>
        <v>0</v>
      </c>
      <c r="AV59" s="36">
        <f>'BR03'!$E25*AE59/1000</f>
        <v>0</v>
      </c>
      <c r="AW59" s="36">
        <f>'BR03'!$E25*AF59/1000</f>
        <v>0</v>
      </c>
      <c r="AX59" s="36">
        <f>'BR03'!$E25*AG59/1000</f>
        <v>0</v>
      </c>
      <c r="AY59" s="36">
        <f>'BR03'!$E25*AH59/1000</f>
        <v>0</v>
      </c>
      <c r="AZ59" s="36">
        <f>'BR03'!$E25*AI59/1000</f>
        <v>0</v>
      </c>
      <c r="BA59" s="36">
        <f>'BR03'!$E25*AJ59/1000</f>
        <v>0</v>
      </c>
      <c r="BB59" s="36">
        <f>'BR03'!$E25*AK59/1000</f>
        <v>0</v>
      </c>
      <c r="BC59" s="36">
        <f>'BR03'!$E25*AL59/1000</f>
        <v>0</v>
      </c>
    </row>
    <row r="60" spans="1:55" s="21" customFormat="1" ht="14.25" customHeight="1">
      <c r="A60" s="20"/>
      <c r="C60" s="23"/>
      <c r="D60" s="23"/>
      <c r="E60" s="23"/>
      <c r="F60" s="23"/>
      <c r="H60" s="20"/>
      <c r="J60" s="22"/>
      <c r="K60" s="22"/>
      <c r="N60" s="20"/>
      <c r="O60" s="22"/>
      <c r="P60" s="22"/>
      <c r="Q60" s="23"/>
      <c r="R60" s="23"/>
      <c r="S60" s="23"/>
      <c r="W60" s="23">
        <v>21</v>
      </c>
      <c r="X60" s="34">
        <f>IF($A26=0,0,VLOOKUP($A26,[0]!Matrix,X$38))</f>
        <v>0</v>
      </c>
      <c r="Y60" s="34">
        <f>IF($A26=0,0,VLOOKUP($A26,[0]!Matrix,Y$38))</f>
        <v>0</v>
      </c>
      <c r="Z60" s="34">
        <f>IF($A26=0,0,VLOOKUP($A26,[0]!Matrix,Z$38))</f>
        <v>0</v>
      </c>
      <c r="AA60" s="34">
        <f>IF($A26=0,0,VLOOKUP($A26,[0]!Matrix,AA$38))</f>
        <v>0</v>
      </c>
      <c r="AB60" s="34">
        <f>IF($A26=0,0,VLOOKUP($A26,[0]!Matrix,AB$38))</f>
        <v>0</v>
      </c>
      <c r="AC60" s="34">
        <f>IF($A26=0,0,VLOOKUP($A26,[0]!Matrix,AC$38))</f>
        <v>0</v>
      </c>
      <c r="AD60" s="34">
        <f>IF($A26=0,0,VLOOKUP($A26,[0]!Matrix,AD$38))</f>
        <v>0</v>
      </c>
      <c r="AE60" s="34">
        <f>IF($A26=0,0,VLOOKUP($A26,[0]!Matrix,AE$38))</f>
        <v>0</v>
      </c>
      <c r="AF60" s="34">
        <f>IF($A26=0,0,VLOOKUP($A26,[0]!Matrix,AF$38))</f>
        <v>0</v>
      </c>
      <c r="AG60" s="34">
        <f>IF($A26=0,0,VLOOKUP($A26,[0]!Matrix,AG$38))</f>
        <v>0</v>
      </c>
      <c r="AH60" s="34">
        <f>IF($A26=0,0,VLOOKUP($A26,[0]!Matrix,AH$38))</f>
        <v>0</v>
      </c>
      <c r="AI60" s="34">
        <f>IF($A26=0,0,VLOOKUP($A26,[0]!Matrix,AI$38))</f>
        <v>0</v>
      </c>
      <c r="AJ60" s="34">
        <f>IF($A26=0,0,VLOOKUP($A26,[0]!Matrix,AJ$38))</f>
        <v>0</v>
      </c>
      <c r="AK60" s="34">
        <f>IF($A26=0,0,VLOOKUP($A26,[0]!Matrix,AK$38))</f>
        <v>0</v>
      </c>
      <c r="AL60" s="34">
        <f>IF($A26=0,0,VLOOKUP($A26,[0]!Matrix,AL$38))</f>
        <v>0</v>
      </c>
      <c r="AM60" s="24"/>
      <c r="AN60" s="36"/>
      <c r="AO60" s="36">
        <f>'BR03'!$E26*X60/1000</f>
        <v>0</v>
      </c>
      <c r="AP60" s="36">
        <f>'BR03'!$E26*Y60/1000</f>
        <v>0</v>
      </c>
      <c r="AQ60" s="36">
        <f>'BR03'!$E26*Z60/1000</f>
        <v>0</v>
      </c>
      <c r="AR60" s="36">
        <f>'BR03'!$E26*AA60/1000</f>
        <v>0</v>
      </c>
      <c r="AS60" s="36">
        <f>'BR03'!$E26*AB60/1000</f>
        <v>0</v>
      </c>
      <c r="AT60" s="36">
        <f>'BR03'!$E26*AC60/1000</f>
        <v>0</v>
      </c>
      <c r="AU60" s="36">
        <f>'BR03'!$E26*AD60/1000</f>
        <v>0</v>
      </c>
      <c r="AV60" s="36">
        <f>'BR03'!$E26*AE60/1000</f>
        <v>0</v>
      </c>
      <c r="AW60" s="36">
        <f>'BR03'!$E26*AF60/1000</f>
        <v>0</v>
      </c>
      <c r="AX60" s="36">
        <f>'BR03'!$E26*AG60/1000</f>
        <v>0</v>
      </c>
      <c r="AY60" s="36">
        <f>'BR03'!$E26*AH60/1000</f>
        <v>0</v>
      </c>
      <c r="AZ60" s="36">
        <f>'BR03'!$E26*AI60/1000</f>
        <v>0</v>
      </c>
      <c r="BA60" s="36">
        <f>'BR03'!$E26*AJ60/1000</f>
        <v>0</v>
      </c>
      <c r="BB60" s="36">
        <f>'BR03'!$E26*AK60/1000</f>
        <v>0</v>
      </c>
      <c r="BC60" s="36">
        <f>'BR03'!$E26*AL60/1000</f>
        <v>0</v>
      </c>
    </row>
    <row r="61" spans="1:55" s="21" customFormat="1" ht="14.25" customHeight="1">
      <c r="A61" s="20"/>
      <c r="C61" s="23"/>
      <c r="D61" s="23"/>
      <c r="E61" s="23"/>
      <c r="F61" s="23"/>
      <c r="H61" s="20"/>
      <c r="J61" s="22"/>
      <c r="K61" s="22"/>
      <c r="N61" s="20"/>
      <c r="O61" s="22"/>
      <c r="P61" s="22"/>
      <c r="Q61" s="23"/>
      <c r="R61" s="23"/>
      <c r="S61" s="23"/>
      <c r="W61" s="23">
        <v>22</v>
      </c>
      <c r="X61" s="34">
        <f>IF($A27=0,0,VLOOKUP($A27,[0]!Matrix,X$38))</f>
        <v>0</v>
      </c>
      <c r="Y61" s="34">
        <f>IF($A27=0,0,VLOOKUP($A27,[0]!Matrix,Y$38))</f>
        <v>0</v>
      </c>
      <c r="Z61" s="34">
        <f>IF($A27=0,0,VLOOKUP($A27,[0]!Matrix,Z$38))</f>
        <v>0</v>
      </c>
      <c r="AA61" s="34">
        <f>IF($A27=0,0,VLOOKUP($A27,[0]!Matrix,AA$38))</f>
        <v>0</v>
      </c>
      <c r="AB61" s="34">
        <f>IF($A27=0,0,VLOOKUP($A27,[0]!Matrix,AB$38))</f>
        <v>0</v>
      </c>
      <c r="AC61" s="34">
        <f>IF($A27=0,0,VLOOKUP($A27,[0]!Matrix,AC$38))</f>
        <v>0</v>
      </c>
      <c r="AD61" s="34">
        <f>IF($A27=0,0,VLOOKUP($A27,[0]!Matrix,AD$38))</f>
        <v>0</v>
      </c>
      <c r="AE61" s="34">
        <f>IF($A27=0,0,VLOOKUP($A27,[0]!Matrix,AE$38))</f>
        <v>0</v>
      </c>
      <c r="AF61" s="34">
        <f>IF($A27=0,0,VLOOKUP($A27,[0]!Matrix,AF$38))</f>
        <v>0</v>
      </c>
      <c r="AG61" s="34">
        <f>IF($A27=0,0,VLOOKUP($A27,[0]!Matrix,AG$38))</f>
        <v>0</v>
      </c>
      <c r="AH61" s="34">
        <f>IF($A27=0,0,VLOOKUP($A27,[0]!Matrix,AH$38))</f>
        <v>0</v>
      </c>
      <c r="AI61" s="34">
        <f>IF($A27=0,0,VLOOKUP($A27,[0]!Matrix,AI$38))</f>
        <v>0</v>
      </c>
      <c r="AJ61" s="34">
        <f>IF($A27=0,0,VLOOKUP($A27,[0]!Matrix,AJ$38))</f>
        <v>0</v>
      </c>
      <c r="AK61" s="34">
        <f>IF($A27=0,0,VLOOKUP($A27,[0]!Matrix,AK$38))</f>
        <v>0</v>
      </c>
      <c r="AL61" s="34">
        <f>IF($A27=0,0,VLOOKUP($A27,[0]!Matrix,AL$38))</f>
        <v>0</v>
      </c>
      <c r="AM61" s="24"/>
      <c r="AN61" s="36"/>
      <c r="AO61" s="36">
        <f>'BR03'!$E27*X61/1000</f>
        <v>0</v>
      </c>
      <c r="AP61" s="36">
        <f>'BR03'!$E27*Y61/1000</f>
        <v>0</v>
      </c>
      <c r="AQ61" s="36">
        <f>'BR03'!$E27*Z61/1000</f>
        <v>0</v>
      </c>
      <c r="AR61" s="36">
        <f>'BR03'!$E27*AA61/1000</f>
        <v>0</v>
      </c>
      <c r="AS61" s="36">
        <f>'BR03'!$E27*AB61/1000</f>
        <v>0</v>
      </c>
      <c r="AT61" s="36">
        <f>'BR03'!$E27*AC61/1000</f>
        <v>0</v>
      </c>
      <c r="AU61" s="36">
        <f>'BR03'!$E27*AD61/1000</f>
        <v>0</v>
      </c>
      <c r="AV61" s="36">
        <f>'BR03'!$E27*AE61/1000</f>
        <v>0</v>
      </c>
      <c r="AW61" s="36">
        <f>'BR03'!$E27*AF61/1000</f>
        <v>0</v>
      </c>
      <c r="AX61" s="36">
        <f>'BR03'!$E27*AG61/1000</f>
        <v>0</v>
      </c>
      <c r="AY61" s="36">
        <f>'BR03'!$E27*AH61/1000</f>
        <v>0</v>
      </c>
      <c r="AZ61" s="36">
        <f>'BR03'!$E27*AI61/1000</f>
        <v>0</v>
      </c>
      <c r="BA61" s="36">
        <f>'BR03'!$E27*AJ61/1000</f>
        <v>0</v>
      </c>
      <c r="BB61" s="36">
        <f>'BR03'!$E27*AK61/1000</f>
        <v>0</v>
      </c>
      <c r="BC61" s="36">
        <f>'BR03'!$E27*AL61/1000</f>
        <v>0</v>
      </c>
    </row>
    <row r="62" spans="1:55" s="21" customFormat="1" ht="14.25" customHeight="1">
      <c r="A62" s="20"/>
      <c r="C62" s="23"/>
      <c r="D62" s="23"/>
      <c r="E62" s="23"/>
      <c r="F62" s="23"/>
      <c r="H62" s="20"/>
      <c r="J62" s="22"/>
      <c r="K62" s="22"/>
      <c r="N62" s="20"/>
      <c r="O62" s="22"/>
      <c r="P62" s="22"/>
      <c r="Q62" s="23"/>
      <c r="R62" s="23"/>
      <c r="S62" s="23"/>
      <c r="W62" s="23">
        <v>23</v>
      </c>
      <c r="X62" s="34">
        <f>IF($A28=0,0,VLOOKUP($A28,[0]!Matrix,X$38))</f>
        <v>0</v>
      </c>
      <c r="Y62" s="34">
        <f>IF($A28=0,0,VLOOKUP($A28,[0]!Matrix,Y$38))</f>
        <v>0</v>
      </c>
      <c r="Z62" s="34">
        <f>IF($A28=0,0,VLOOKUP($A28,[0]!Matrix,Z$38))</f>
        <v>0</v>
      </c>
      <c r="AA62" s="34">
        <f>IF($A28=0,0,VLOOKUP($A28,[0]!Matrix,AA$38))</f>
        <v>0</v>
      </c>
      <c r="AB62" s="34">
        <f>IF($A28=0,0,VLOOKUP($A28,[0]!Matrix,AB$38))</f>
        <v>0</v>
      </c>
      <c r="AC62" s="34">
        <f>IF($A28=0,0,VLOOKUP($A28,[0]!Matrix,AC$38))</f>
        <v>0</v>
      </c>
      <c r="AD62" s="34">
        <f>IF($A28=0,0,VLOOKUP($A28,[0]!Matrix,AD$38))</f>
        <v>0</v>
      </c>
      <c r="AE62" s="34">
        <f>IF($A28=0,0,VLOOKUP($A28,[0]!Matrix,AE$38))</f>
        <v>0</v>
      </c>
      <c r="AF62" s="34">
        <f>IF($A28=0,0,VLOOKUP($A28,[0]!Matrix,AF$38))</f>
        <v>0</v>
      </c>
      <c r="AG62" s="34">
        <f>IF($A28=0,0,VLOOKUP($A28,[0]!Matrix,AG$38))</f>
        <v>0</v>
      </c>
      <c r="AH62" s="34">
        <f>IF($A28=0,0,VLOOKUP($A28,[0]!Matrix,AH$38))</f>
        <v>0</v>
      </c>
      <c r="AI62" s="34">
        <f>IF($A28=0,0,VLOOKUP($A28,[0]!Matrix,AI$38))</f>
        <v>0</v>
      </c>
      <c r="AJ62" s="34">
        <f>IF($A28=0,0,VLOOKUP($A28,[0]!Matrix,AJ$38))</f>
        <v>0</v>
      </c>
      <c r="AK62" s="34">
        <f>IF($A28=0,0,VLOOKUP($A28,[0]!Matrix,AK$38))</f>
        <v>0</v>
      </c>
      <c r="AL62" s="34">
        <f>IF($A28=0,0,VLOOKUP($A28,[0]!Matrix,AL$38))</f>
        <v>0</v>
      </c>
      <c r="AM62" s="24"/>
      <c r="AN62" s="36"/>
      <c r="AO62" s="36">
        <f>'BR03'!$E28*X62/1000</f>
        <v>0</v>
      </c>
      <c r="AP62" s="36">
        <f>'BR03'!$E28*Y62/1000</f>
        <v>0</v>
      </c>
      <c r="AQ62" s="36">
        <f>'BR03'!$E28*Z62/1000</f>
        <v>0</v>
      </c>
      <c r="AR62" s="36">
        <f>'BR03'!$E28*AA62/1000</f>
        <v>0</v>
      </c>
      <c r="AS62" s="36">
        <f>'BR03'!$E28*AB62/1000</f>
        <v>0</v>
      </c>
      <c r="AT62" s="36">
        <f>'BR03'!$E28*AC62/1000</f>
        <v>0</v>
      </c>
      <c r="AU62" s="36">
        <f>'BR03'!$E28*AD62/1000</f>
        <v>0</v>
      </c>
      <c r="AV62" s="36">
        <f>'BR03'!$E28*AE62/1000</f>
        <v>0</v>
      </c>
      <c r="AW62" s="36">
        <f>'BR03'!$E28*AF62/1000</f>
        <v>0</v>
      </c>
      <c r="AX62" s="36">
        <f>'BR03'!$E28*AG62/1000</f>
        <v>0</v>
      </c>
      <c r="AY62" s="36">
        <f>'BR03'!$E28*AH62/1000</f>
        <v>0</v>
      </c>
      <c r="AZ62" s="36">
        <f>'BR03'!$E28*AI62/1000</f>
        <v>0</v>
      </c>
      <c r="BA62" s="36">
        <f>'BR03'!$E28*AJ62/1000</f>
        <v>0</v>
      </c>
      <c r="BB62" s="36">
        <f>'BR03'!$E28*AK62/1000</f>
        <v>0</v>
      </c>
      <c r="BC62" s="36">
        <f>'BR03'!$E28*AL62/1000</f>
        <v>0</v>
      </c>
    </row>
    <row r="63" spans="1:55" s="21" customFormat="1" ht="14.25" customHeight="1">
      <c r="A63" s="20"/>
      <c r="C63" s="23"/>
      <c r="D63" s="23"/>
      <c r="E63" s="23"/>
      <c r="F63" s="23"/>
      <c r="H63" s="20"/>
      <c r="J63" s="22"/>
      <c r="K63" s="22"/>
      <c r="N63" s="20"/>
      <c r="O63" s="22"/>
      <c r="P63" s="22"/>
      <c r="Q63" s="23"/>
      <c r="R63" s="23"/>
      <c r="S63" s="23"/>
      <c r="W63" s="23">
        <v>24</v>
      </c>
      <c r="X63" s="34">
        <f>IF($A29=0,0,VLOOKUP($A29,[0]!Matrix,X$38))</f>
        <v>0</v>
      </c>
      <c r="Y63" s="34">
        <f>IF($A29=0,0,VLOOKUP($A29,[0]!Matrix,Y$38))</f>
        <v>0</v>
      </c>
      <c r="Z63" s="34">
        <f>IF($A29=0,0,VLOOKUP($A29,[0]!Matrix,Z$38))</f>
        <v>0</v>
      </c>
      <c r="AA63" s="34">
        <f>IF($A29=0,0,VLOOKUP($A29,[0]!Matrix,AA$38))</f>
        <v>0</v>
      </c>
      <c r="AB63" s="34">
        <f>IF($A29=0,0,VLOOKUP($A29,[0]!Matrix,AB$38))</f>
        <v>0</v>
      </c>
      <c r="AC63" s="34">
        <f>IF($A29=0,0,VLOOKUP($A29,[0]!Matrix,AC$38))</f>
        <v>0</v>
      </c>
      <c r="AD63" s="34">
        <f>IF($A29=0,0,VLOOKUP($A29,[0]!Matrix,AD$38))</f>
        <v>0</v>
      </c>
      <c r="AE63" s="34">
        <f>IF($A29=0,0,VLOOKUP($A29,[0]!Matrix,AE$38))</f>
        <v>0</v>
      </c>
      <c r="AF63" s="34">
        <f>IF($A29=0,0,VLOOKUP($A29,[0]!Matrix,AF$38))</f>
        <v>0</v>
      </c>
      <c r="AG63" s="34">
        <f>IF($A29=0,0,VLOOKUP($A29,[0]!Matrix,AG$38))</f>
        <v>0</v>
      </c>
      <c r="AH63" s="34">
        <f>IF($A29=0,0,VLOOKUP($A29,[0]!Matrix,AH$38))</f>
        <v>0</v>
      </c>
      <c r="AI63" s="34">
        <f>IF($A29=0,0,VLOOKUP($A29,[0]!Matrix,AI$38))</f>
        <v>0</v>
      </c>
      <c r="AJ63" s="34">
        <f>IF($A29=0,0,VLOOKUP($A29,[0]!Matrix,AJ$38))</f>
        <v>0</v>
      </c>
      <c r="AK63" s="34">
        <f>IF($A29=0,0,VLOOKUP($A29,[0]!Matrix,AK$38))</f>
        <v>0</v>
      </c>
      <c r="AL63" s="34">
        <f>IF($A29=0,0,VLOOKUP($A29,[0]!Matrix,AL$38))</f>
        <v>0</v>
      </c>
      <c r="AM63" s="24"/>
      <c r="AN63" s="36"/>
      <c r="AO63" s="36">
        <f>'BR03'!$E29*X63/1000</f>
        <v>0</v>
      </c>
      <c r="AP63" s="36">
        <f>'BR03'!$E29*Y63/1000</f>
        <v>0</v>
      </c>
      <c r="AQ63" s="36">
        <f>'BR03'!$E29*Z63/1000</f>
        <v>0</v>
      </c>
      <c r="AR63" s="36">
        <f>'BR03'!$E29*AA63/1000</f>
        <v>0</v>
      </c>
      <c r="AS63" s="36">
        <f>'BR03'!$E29*AB63/1000</f>
        <v>0</v>
      </c>
      <c r="AT63" s="36">
        <f>'BR03'!$E29*AC63/1000</f>
        <v>0</v>
      </c>
      <c r="AU63" s="36">
        <f>'BR03'!$E29*AD63/1000</f>
        <v>0</v>
      </c>
      <c r="AV63" s="36">
        <f>'BR03'!$E29*AE63/1000</f>
        <v>0</v>
      </c>
      <c r="AW63" s="36">
        <f>'BR03'!$E29*AF63/1000</f>
        <v>0</v>
      </c>
      <c r="AX63" s="36">
        <f>'BR03'!$E29*AG63/1000</f>
        <v>0</v>
      </c>
      <c r="AY63" s="36">
        <f>'BR03'!$E29*AH63/1000</f>
        <v>0</v>
      </c>
      <c r="AZ63" s="36">
        <f>'BR03'!$E29*AI63/1000</f>
        <v>0</v>
      </c>
      <c r="BA63" s="36">
        <f>'BR03'!$E29*AJ63/1000</f>
        <v>0</v>
      </c>
      <c r="BB63" s="36">
        <f>'BR03'!$E29*AK63/1000</f>
        <v>0</v>
      </c>
      <c r="BC63" s="36">
        <f>'BR03'!$E29*AL63/1000</f>
        <v>0</v>
      </c>
    </row>
    <row r="64" spans="1:55" s="21" customFormat="1" ht="14.25" customHeight="1">
      <c r="A64" s="20"/>
      <c r="C64" s="23"/>
      <c r="D64" s="23"/>
      <c r="E64" s="23"/>
      <c r="F64" s="23"/>
      <c r="H64" s="20"/>
      <c r="J64" s="22"/>
      <c r="K64" s="22"/>
      <c r="N64" s="20"/>
      <c r="O64" s="22"/>
      <c r="P64" s="22"/>
      <c r="Q64" s="23"/>
      <c r="R64" s="23"/>
      <c r="S64" s="23"/>
      <c r="W64" s="23">
        <v>25</v>
      </c>
      <c r="X64" s="34">
        <f>IF($A30=0,0,VLOOKUP($A30,[0]!Matrix,X$38))</f>
        <v>0</v>
      </c>
      <c r="Y64" s="34">
        <f>IF($A30=0,0,VLOOKUP($A30,[0]!Matrix,Y$38))</f>
        <v>0</v>
      </c>
      <c r="Z64" s="34">
        <f>IF($A30=0,0,VLOOKUP($A30,[0]!Matrix,Z$38))</f>
        <v>0</v>
      </c>
      <c r="AA64" s="34">
        <f>IF($A30=0,0,VLOOKUP($A30,[0]!Matrix,AA$38))</f>
        <v>0</v>
      </c>
      <c r="AB64" s="34">
        <f>IF($A30=0,0,VLOOKUP($A30,[0]!Matrix,AB$38))</f>
        <v>0</v>
      </c>
      <c r="AC64" s="34">
        <f>IF($A30=0,0,VLOOKUP($A30,[0]!Matrix,AC$38))</f>
        <v>0</v>
      </c>
      <c r="AD64" s="34">
        <f>IF($A30=0,0,VLOOKUP($A30,[0]!Matrix,AD$38))</f>
        <v>0</v>
      </c>
      <c r="AE64" s="34">
        <f>IF($A30=0,0,VLOOKUP($A30,[0]!Matrix,AE$38))</f>
        <v>0</v>
      </c>
      <c r="AF64" s="34">
        <f>IF($A30=0,0,VLOOKUP($A30,[0]!Matrix,AF$38))</f>
        <v>0</v>
      </c>
      <c r="AG64" s="34">
        <f>IF($A30=0,0,VLOOKUP($A30,[0]!Matrix,AG$38))</f>
        <v>0</v>
      </c>
      <c r="AH64" s="34">
        <f>IF($A30=0,0,VLOOKUP($A30,[0]!Matrix,AH$38))</f>
        <v>0</v>
      </c>
      <c r="AI64" s="34">
        <f>IF($A30=0,0,VLOOKUP($A30,[0]!Matrix,AI$38))</f>
        <v>0</v>
      </c>
      <c r="AJ64" s="34">
        <f>IF($A30=0,0,VLOOKUP($A30,[0]!Matrix,AJ$38))</f>
        <v>0</v>
      </c>
      <c r="AK64" s="34">
        <f>IF($A30=0,0,VLOOKUP($A30,[0]!Matrix,AK$38))</f>
        <v>0</v>
      </c>
      <c r="AL64" s="34">
        <f>IF($A30=0,0,VLOOKUP($A30,[0]!Matrix,AL$38))</f>
        <v>0</v>
      </c>
      <c r="AM64" s="24"/>
      <c r="AN64" s="36"/>
      <c r="AO64" s="36">
        <f>'BR03'!$E30*X64/1000</f>
        <v>0</v>
      </c>
      <c r="AP64" s="36">
        <f>'BR03'!$E30*Y64/1000</f>
        <v>0</v>
      </c>
      <c r="AQ64" s="36">
        <f>'BR03'!$E30*Z64/1000</f>
        <v>0</v>
      </c>
      <c r="AR64" s="36">
        <f>'BR03'!$E30*AA64/1000</f>
        <v>0</v>
      </c>
      <c r="AS64" s="36">
        <f>'BR03'!$E30*AB64/1000</f>
        <v>0</v>
      </c>
      <c r="AT64" s="36">
        <f>'BR03'!$E30*AC64/1000</f>
        <v>0</v>
      </c>
      <c r="AU64" s="36">
        <f>'BR03'!$E30*AD64/1000</f>
        <v>0</v>
      </c>
      <c r="AV64" s="36">
        <f>'BR03'!$E30*AE64/1000</f>
        <v>0</v>
      </c>
      <c r="AW64" s="36">
        <f>'BR03'!$E30*AF64/1000</f>
        <v>0</v>
      </c>
      <c r="AX64" s="36">
        <f>'BR03'!$E30*AG64/1000</f>
        <v>0</v>
      </c>
      <c r="AY64" s="36">
        <f>'BR03'!$E30*AH64/1000</f>
        <v>0</v>
      </c>
      <c r="AZ64" s="36">
        <f>'BR03'!$E30*AI64/1000</f>
        <v>0</v>
      </c>
      <c r="BA64" s="36">
        <f>'BR03'!$E30*AJ64/1000</f>
        <v>0</v>
      </c>
      <c r="BB64" s="36">
        <f>'BR03'!$E30*AK64/1000</f>
        <v>0</v>
      </c>
      <c r="BC64" s="36">
        <f>'BR03'!$E30*AL64/1000</f>
        <v>0</v>
      </c>
    </row>
    <row r="65" spans="1:55" s="21" customFormat="1" ht="14.25" customHeight="1">
      <c r="A65" s="20"/>
      <c r="C65" s="23"/>
      <c r="D65" s="23"/>
      <c r="E65" s="23"/>
      <c r="F65" s="23"/>
      <c r="H65" s="20"/>
      <c r="J65" s="22"/>
      <c r="K65" s="22"/>
      <c r="N65" s="20"/>
      <c r="O65" s="22"/>
      <c r="P65" s="22"/>
      <c r="Q65" s="23"/>
      <c r="R65" s="23"/>
      <c r="S65" s="23"/>
      <c r="W65" s="23">
        <v>26</v>
      </c>
      <c r="X65" s="34">
        <f>IF($A31=0,0,VLOOKUP($A31,[0]!Matrix,X$38))</f>
        <v>0</v>
      </c>
      <c r="Y65" s="34">
        <f>IF($A31=0,0,VLOOKUP($A31,[0]!Matrix,Y$38))</f>
        <v>0</v>
      </c>
      <c r="Z65" s="34">
        <f>IF($A31=0,0,VLOOKUP($A31,[0]!Matrix,Z$38))</f>
        <v>0</v>
      </c>
      <c r="AA65" s="34">
        <f>IF($A31=0,0,VLOOKUP($A31,[0]!Matrix,AA$38))</f>
        <v>0</v>
      </c>
      <c r="AB65" s="34">
        <f>IF($A31=0,0,VLOOKUP($A31,[0]!Matrix,AB$38))</f>
        <v>0</v>
      </c>
      <c r="AC65" s="34">
        <f>IF($A31=0,0,VLOOKUP($A31,[0]!Matrix,AC$38))</f>
        <v>0</v>
      </c>
      <c r="AD65" s="34">
        <f>IF($A31=0,0,VLOOKUP($A31,[0]!Matrix,AD$38))</f>
        <v>0</v>
      </c>
      <c r="AE65" s="34">
        <f>IF($A31=0,0,VLOOKUP($A31,[0]!Matrix,AE$38))</f>
        <v>0</v>
      </c>
      <c r="AF65" s="34">
        <f>IF($A31=0,0,VLOOKUP($A31,[0]!Matrix,AF$38))</f>
        <v>0</v>
      </c>
      <c r="AG65" s="34">
        <f>IF($A31=0,0,VLOOKUP($A31,[0]!Matrix,AG$38))</f>
        <v>0</v>
      </c>
      <c r="AH65" s="34">
        <f>IF($A31=0,0,VLOOKUP($A31,[0]!Matrix,AH$38))</f>
        <v>0</v>
      </c>
      <c r="AI65" s="34">
        <f>IF($A31=0,0,VLOOKUP($A31,[0]!Matrix,AI$38))</f>
        <v>0</v>
      </c>
      <c r="AJ65" s="34">
        <f>IF($A31=0,0,VLOOKUP($A31,[0]!Matrix,AJ$38))</f>
        <v>0</v>
      </c>
      <c r="AK65" s="34">
        <f>IF($A31=0,0,VLOOKUP($A31,[0]!Matrix,AK$38))</f>
        <v>0</v>
      </c>
      <c r="AL65" s="34">
        <f>IF($A31=0,0,VLOOKUP($A31,[0]!Matrix,AL$38))</f>
        <v>0</v>
      </c>
      <c r="AM65" s="24"/>
      <c r="AN65" s="36"/>
      <c r="AO65" s="36">
        <f>'BR03'!$E31*X65/1000</f>
        <v>0</v>
      </c>
      <c r="AP65" s="36">
        <f>'BR03'!$E31*Y65/1000</f>
        <v>0</v>
      </c>
      <c r="AQ65" s="36">
        <f>'BR03'!$E31*Z65/1000</f>
        <v>0</v>
      </c>
      <c r="AR65" s="36">
        <f>'BR03'!$E31*AA65/1000</f>
        <v>0</v>
      </c>
      <c r="AS65" s="36">
        <f>'BR03'!$E31*AB65/1000</f>
        <v>0</v>
      </c>
      <c r="AT65" s="36">
        <f>'BR03'!$E31*AC65/1000</f>
        <v>0</v>
      </c>
      <c r="AU65" s="36">
        <f>'BR03'!$E31*AD65/1000</f>
        <v>0</v>
      </c>
      <c r="AV65" s="36">
        <f>'BR03'!$E31*AE65/1000</f>
        <v>0</v>
      </c>
      <c r="AW65" s="36">
        <f>'BR03'!$E31*AF65/1000</f>
        <v>0</v>
      </c>
      <c r="AX65" s="36">
        <f>'BR03'!$E31*AG65/1000</f>
        <v>0</v>
      </c>
      <c r="AY65" s="36">
        <f>'BR03'!$E31*AH65/1000</f>
        <v>0</v>
      </c>
      <c r="AZ65" s="36">
        <f>'BR03'!$E31*AI65/1000</f>
        <v>0</v>
      </c>
      <c r="BA65" s="36">
        <f>'BR03'!$E31*AJ65/1000</f>
        <v>0</v>
      </c>
      <c r="BB65" s="36">
        <f>'BR03'!$E31*AK65/1000</f>
        <v>0</v>
      </c>
      <c r="BC65" s="36">
        <f>'BR03'!$E31*AL65/1000</f>
        <v>0</v>
      </c>
    </row>
    <row r="66" spans="1:55" s="21" customFormat="1" ht="14.25" customHeight="1">
      <c r="A66" s="20"/>
      <c r="C66" s="23"/>
      <c r="D66" s="23"/>
      <c r="E66" s="23"/>
      <c r="F66" s="23"/>
      <c r="H66" s="20"/>
      <c r="J66" s="22"/>
      <c r="K66" s="22"/>
      <c r="N66" s="20"/>
      <c r="O66" s="22"/>
      <c r="P66" s="22"/>
      <c r="Q66" s="23"/>
      <c r="R66" s="23"/>
      <c r="S66" s="23"/>
      <c r="W66" s="23">
        <v>27</v>
      </c>
      <c r="X66" s="34">
        <f>IF($A32=0,0,VLOOKUP($A32,[0]!Matrix,X$38))</f>
        <v>0</v>
      </c>
      <c r="Y66" s="34">
        <f>IF($A32=0,0,VLOOKUP($A32,[0]!Matrix,Y$38))</f>
        <v>0</v>
      </c>
      <c r="Z66" s="34">
        <f>IF($A32=0,0,VLOOKUP($A32,[0]!Matrix,Z$38))</f>
        <v>0</v>
      </c>
      <c r="AA66" s="34">
        <f>IF($A32=0,0,VLOOKUP($A32,[0]!Matrix,AA$38))</f>
        <v>0</v>
      </c>
      <c r="AB66" s="34">
        <f>IF($A32=0,0,VLOOKUP($A32,[0]!Matrix,AB$38))</f>
        <v>0</v>
      </c>
      <c r="AC66" s="34">
        <f>IF($A32=0,0,VLOOKUP($A32,[0]!Matrix,AC$38))</f>
        <v>0</v>
      </c>
      <c r="AD66" s="34">
        <f>IF($A32=0,0,VLOOKUP($A32,[0]!Matrix,AD$38))</f>
        <v>0</v>
      </c>
      <c r="AE66" s="34">
        <f>IF($A32=0,0,VLOOKUP($A32,[0]!Matrix,AE$38))</f>
        <v>0</v>
      </c>
      <c r="AF66" s="34">
        <f>IF($A32=0,0,VLOOKUP($A32,[0]!Matrix,AF$38))</f>
        <v>0</v>
      </c>
      <c r="AG66" s="34">
        <f>IF($A32=0,0,VLOOKUP($A32,[0]!Matrix,AG$38))</f>
        <v>0</v>
      </c>
      <c r="AH66" s="34">
        <f>IF($A32=0,0,VLOOKUP($A32,[0]!Matrix,AH$38))</f>
        <v>0</v>
      </c>
      <c r="AI66" s="34">
        <f>IF($A32=0,0,VLOOKUP($A32,[0]!Matrix,AI$38))</f>
        <v>0</v>
      </c>
      <c r="AJ66" s="34">
        <f>IF($A32=0,0,VLOOKUP($A32,[0]!Matrix,AJ$38))</f>
        <v>0</v>
      </c>
      <c r="AK66" s="34">
        <f>IF($A32=0,0,VLOOKUP($A32,[0]!Matrix,AK$38))</f>
        <v>0</v>
      </c>
      <c r="AL66" s="34">
        <f>IF($A32=0,0,VLOOKUP($A32,[0]!Matrix,AL$38))</f>
        <v>0</v>
      </c>
      <c r="AM66" s="24"/>
      <c r="AN66" s="36"/>
      <c r="AO66" s="36">
        <f>'BR03'!$E32*X66/1000</f>
        <v>0</v>
      </c>
      <c r="AP66" s="36">
        <f>'BR03'!$E32*Y66/1000</f>
        <v>0</v>
      </c>
      <c r="AQ66" s="36">
        <f>'BR03'!$E32*Z66/1000</f>
        <v>0</v>
      </c>
      <c r="AR66" s="36">
        <f>'BR03'!$E32*AA66/1000</f>
        <v>0</v>
      </c>
      <c r="AS66" s="36">
        <f>'BR03'!$E32*AB66/1000</f>
        <v>0</v>
      </c>
      <c r="AT66" s="36">
        <f>'BR03'!$E32*AC66/1000</f>
        <v>0</v>
      </c>
      <c r="AU66" s="36">
        <f>'BR03'!$E32*AD66/1000</f>
        <v>0</v>
      </c>
      <c r="AV66" s="36">
        <f>'BR03'!$E32*AE66/1000</f>
        <v>0</v>
      </c>
      <c r="AW66" s="36">
        <f>'BR03'!$E32*AF66/1000</f>
        <v>0</v>
      </c>
      <c r="AX66" s="36">
        <f>'BR03'!$E32*AG66/1000</f>
        <v>0</v>
      </c>
      <c r="AY66" s="36">
        <f>'BR03'!$E32*AH66/1000</f>
        <v>0</v>
      </c>
      <c r="AZ66" s="36">
        <f>'BR03'!$E32*AI66/1000</f>
        <v>0</v>
      </c>
      <c r="BA66" s="36">
        <f>'BR03'!$E32*AJ66/1000</f>
        <v>0</v>
      </c>
      <c r="BB66" s="36">
        <f>'BR03'!$E32*AK66/1000</f>
        <v>0</v>
      </c>
      <c r="BC66" s="36">
        <f>'BR03'!$E32*AL66/1000</f>
        <v>0</v>
      </c>
    </row>
    <row r="67" spans="1:55" s="21" customFormat="1" ht="14.25" customHeight="1">
      <c r="A67" s="20"/>
      <c r="C67" s="23"/>
      <c r="D67" s="23"/>
      <c r="E67" s="23"/>
      <c r="F67" s="23"/>
      <c r="H67" s="20"/>
      <c r="J67" s="22"/>
      <c r="K67" s="22"/>
      <c r="N67" s="20"/>
      <c r="O67" s="22"/>
      <c r="P67" s="22"/>
      <c r="Q67" s="23"/>
      <c r="R67" s="23"/>
      <c r="S67" s="23"/>
      <c r="W67" s="23">
        <v>28</v>
      </c>
      <c r="X67" s="34">
        <f>IF($A33=0,0,VLOOKUP($A33,[0]!Matrix,X$38))</f>
        <v>0</v>
      </c>
      <c r="Y67" s="34">
        <f>IF($A33=0,0,VLOOKUP($A33,[0]!Matrix,Y$38))</f>
        <v>0</v>
      </c>
      <c r="Z67" s="34">
        <f>IF($A33=0,0,VLOOKUP($A33,[0]!Matrix,Z$38))</f>
        <v>0</v>
      </c>
      <c r="AA67" s="34">
        <f>IF($A33=0,0,VLOOKUP($A33,[0]!Matrix,AA$38))</f>
        <v>0</v>
      </c>
      <c r="AB67" s="34">
        <f>IF($A33=0,0,VLOOKUP($A33,[0]!Matrix,AB$38))</f>
        <v>0</v>
      </c>
      <c r="AC67" s="34">
        <f>IF($A33=0,0,VLOOKUP($A33,[0]!Matrix,AC$38))</f>
        <v>0</v>
      </c>
      <c r="AD67" s="34">
        <f>IF($A33=0,0,VLOOKUP($A33,[0]!Matrix,AD$38))</f>
        <v>0</v>
      </c>
      <c r="AE67" s="34">
        <f>IF($A33=0,0,VLOOKUP($A33,[0]!Matrix,AE$38))</f>
        <v>0</v>
      </c>
      <c r="AF67" s="34">
        <f>IF($A33=0,0,VLOOKUP($A33,[0]!Matrix,AF$38))</f>
        <v>0</v>
      </c>
      <c r="AG67" s="34">
        <f>IF($A33=0,0,VLOOKUP($A33,[0]!Matrix,AG$38))</f>
        <v>0</v>
      </c>
      <c r="AH67" s="34">
        <f>IF($A33=0,0,VLOOKUP($A33,[0]!Matrix,AH$38))</f>
        <v>0</v>
      </c>
      <c r="AI67" s="34">
        <f>IF($A33=0,0,VLOOKUP($A33,[0]!Matrix,AI$38))</f>
        <v>0</v>
      </c>
      <c r="AJ67" s="34">
        <f>IF($A33=0,0,VLOOKUP($A33,[0]!Matrix,AJ$38))</f>
        <v>0</v>
      </c>
      <c r="AK67" s="34">
        <f>IF($A33=0,0,VLOOKUP($A33,[0]!Matrix,AK$38))</f>
        <v>0</v>
      </c>
      <c r="AL67" s="34">
        <f>IF($A33=0,0,VLOOKUP($A33,[0]!Matrix,AL$38))</f>
        <v>0</v>
      </c>
      <c r="AM67" s="24"/>
      <c r="AN67" s="36"/>
      <c r="AO67" s="36">
        <f>'BR03'!$E33*X67/1000</f>
        <v>0</v>
      </c>
      <c r="AP67" s="36">
        <f>'BR03'!$E33*Y67/1000</f>
        <v>0</v>
      </c>
      <c r="AQ67" s="36">
        <f>'BR03'!$E33*Z67/1000</f>
        <v>0</v>
      </c>
      <c r="AR67" s="36">
        <f>'BR03'!$E33*AA67/1000</f>
        <v>0</v>
      </c>
      <c r="AS67" s="36">
        <f>'BR03'!$E33*AB67/1000</f>
        <v>0</v>
      </c>
      <c r="AT67" s="36">
        <f>'BR03'!$E33*AC67/1000</f>
        <v>0</v>
      </c>
      <c r="AU67" s="36">
        <f>'BR03'!$E33*AD67/1000</f>
        <v>0</v>
      </c>
      <c r="AV67" s="36">
        <f>'BR03'!$E33*AE67/1000</f>
        <v>0</v>
      </c>
      <c r="AW67" s="36">
        <f>'BR03'!$E33*AF67/1000</f>
        <v>0</v>
      </c>
      <c r="AX67" s="36">
        <f>'BR03'!$E33*AG67/1000</f>
        <v>0</v>
      </c>
      <c r="AY67" s="36">
        <f>'BR03'!$E33*AH67/1000</f>
        <v>0</v>
      </c>
      <c r="AZ67" s="36">
        <f>'BR03'!$E33*AI67/1000</f>
        <v>0</v>
      </c>
      <c r="BA67" s="36">
        <f>'BR03'!$E33*AJ67/1000</f>
        <v>0</v>
      </c>
      <c r="BB67" s="36">
        <f>'BR03'!$E33*AK67/1000</f>
        <v>0</v>
      </c>
      <c r="BC67" s="36">
        <f>'BR03'!$E33*AL67/1000</f>
        <v>0</v>
      </c>
    </row>
    <row r="68" spans="1:55" s="21" customFormat="1" ht="14.25" customHeight="1">
      <c r="A68" s="20"/>
      <c r="C68" s="23"/>
      <c r="D68" s="23"/>
      <c r="E68" s="23"/>
      <c r="F68" s="23"/>
      <c r="H68" s="20"/>
      <c r="J68" s="22"/>
      <c r="K68" s="22"/>
      <c r="N68" s="20"/>
      <c r="O68" s="22"/>
      <c r="P68" s="22"/>
      <c r="Q68" s="23"/>
      <c r="R68" s="23"/>
      <c r="S68" s="23"/>
      <c r="W68" s="23">
        <v>29</v>
      </c>
      <c r="X68" s="34">
        <f>IF($A34=0,0,VLOOKUP($A34,[0]!Matrix,X$38))</f>
        <v>0</v>
      </c>
      <c r="Y68" s="34">
        <f>IF($A34=0,0,VLOOKUP($A34,[0]!Matrix,Y$38))</f>
        <v>0</v>
      </c>
      <c r="Z68" s="34">
        <f>IF($A34=0,0,VLOOKUP($A34,[0]!Matrix,Z$38))</f>
        <v>0</v>
      </c>
      <c r="AA68" s="34">
        <f>IF($A34=0,0,VLOOKUP($A34,[0]!Matrix,AA$38))</f>
        <v>0</v>
      </c>
      <c r="AB68" s="34">
        <f>IF($A34=0,0,VLOOKUP($A34,[0]!Matrix,AB$38))</f>
        <v>0</v>
      </c>
      <c r="AC68" s="34">
        <f>IF($A34=0,0,VLOOKUP($A34,[0]!Matrix,AC$38))</f>
        <v>0</v>
      </c>
      <c r="AD68" s="34">
        <f>IF($A34=0,0,VLOOKUP($A34,[0]!Matrix,AD$38))</f>
        <v>0</v>
      </c>
      <c r="AE68" s="34">
        <f>IF($A34=0,0,VLOOKUP($A34,[0]!Matrix,AE$38))</f>
        <v>0</v>
      </c>
      <c r="AF68" s="34">
        <f>IF($A34=0,0,VLOOKUP($A34,[0]!Matrix,AF$38))</f>
        <v>0</v>
      </c>
      <c r="AG68" s="34">
        <f>IF($A34=0,0,VLOOKUP($A34,[0]!Matrix,AG$38))</f>
        <v>0</v>
      </c>
      <c r="AH68" s="34">
        <f>IF($A34=0,0,VLOOKUP($A34,[0]!Matrix,AH$38))</f>
        <v>0</v>
      </c>
      <c r="AI68" s="34">
        <f>IF($A34=0,0,VLOOKUP($A34,[0]!Matrix,AI$38))</f>
        <v>0</v>
      </c>
      <c r="AJ68" s="34">
        <f>IF($A34=0,0,VLOOKUP($A34,[0]!Matrix,AJ$38))</f>
        <v>0</v>
      </c>
      <c r="AK68" s="34">
        <f>IF($A34=0,0,VLOOKUP($A34,[0]!Matrix,AK$38))</f>
        <v>0</v>
      </c>
      <c r="AL68" s="34">
        <f>IF($A34=0,0,VLOOKUP($A34,[0]!Matrix,AL$38))</f>
        <v>0</v>
      </c>
      <c r="AM68" s="24"/>
      <c r="AN68" s="36"/>
      <c r="AO68" s="36">
        <f>'BR03'!$E34*X68/1000</f>
        <v>0</v>
      </c>
      <c r="AP68" s="36">
        <f>'BR03'!$E34*Y68/1000</f>
        <v>0</v>
      </c>
      <c r="AQ68" s="36">
        <f>'BR03'!$E34*Z68/1000</f>
        <v>0</v>
      </c>
      <c r="AR68" s="36">
        <f>'BR03'!$E34*AA68/1000</f>
        <v>0</v>
      </c>
      <c r="AS68" s="36">
        <f>'BR03'!$E34*AB68/1000</f>
        <v>0</v>
      </c>
      <c r="AT68" s="36">
        <f>'BR03'!$E34*AC68/1000</f>
        <v>0</v>
      </c>
      <c r="AU68" s="36">
        <f>'BR03'!$E34*AD68/1000</f>
        <v>0</v>
      </c>
      <c r="AV68" s="36">
        <f>'BR03'!$E34*AE68/1000</f>
        <v>0</v>
      </c>
      <c r="AW68" s="36">
        <f>'BR03'!$E34*AF68/1000</f>
        <v>0</v>
      </c>
      <c r="AX68" s="36">
        <f>'BR03'!$E34*AG68/1000</f>
        <v>0</v>
      </c>
      <c r="AY68" s="36">
        <f>'BR03'!$E34*AH68/1000</f>
        <v>0</v>
      </c>
      <c r="AZ68" s="36">
        <f>'BR03'!$E34*AI68/1000</f>
        <v>0</v>
      </c>
      <c r="BA68" s="36">
        <f>'BR03'!$E34*AJ68/1000</f>
        <v>0</v>
      </c>
      <c r="BB68" s="36">
        <f>'BR03'!$E34*AK68/1000</f>
        <v>0</v>
      </c>
      <c r="BC68" s="36">
        <f>'BR03'!$E34*AL68/1000</f>
        <v>0</v>
      </c>
    </row>
    <row r="69" spans="1:55" s="21" customFormat="1" ht="14.25" customHeight="1">
      <c r="A69" s="20"/>
      <c r="C69" s="23"/>
      <c r="D69" s="23"/>
      <c r="E69" s="23"/>
      <c r="F69" s="23"/>
      <c r="H69" s="20"/>
      <c r="J69" s="22"/>
      <c r="K69" s="22"/>
      <c r="N69" s="20"/>
      <c r="O69" s="22"/>
      <c r="P69" s="22"/>
      <c r="Q69" s="23"/>
      <c r="R69" s="23"/>
      <c r="S69" s="23"/>
      <c r="W69" s="23">
        <v>30</v>
      </c>
      <c r="X69" s="34">
        <f>IF($A35=0,0,VLOOKUP($A35,[0]!Matrix,X$38))</f>
        <v>0</v>
      </c>
      <c r="Y69" s="34">
        <f>IF($A35=0,0,VLOOKUP($A35,[0]!Matrix,Y$38))</f>
        <v>0</v>
      </c>
      <c r="Z69" s="34">
        <f>IF($A35=0,0,VLOOKUP($A35,[0]!Matrix,Z$38))</f>
        <v>0</v>
      </c>
      <c r="AA69" s="34">
        <f>IF($A35=0,0,VLOOKUP($A35,[0]!Matrix,AA$38))</f>
        <v>0</v>
      </c>
      <c r="AB69" s="34">
        <f>IF($A35=0,0,VLOOKUP($A35,[0]!Matrix,AB$38))</f>
        <v>0</v>
      </c>
      <c r="AC69" s="34">
        <f>IF($A35=0,0,VLOOKUP($A35,[0]!Matrix,AC$38))</f>
        <v>0</v>
      </c>
      <c r="AD69" s="34">
        <f>IF($A35=0,0,VLOOKUP($A35,[0]!Matrix,AD$38))</f>
        <v>0</v>
      </c>
      <c r="AE69" s="34">
        <f>IF($A35=0,0,VLOOKUP($A35,[0]!Matrix,AE$38))</f>
        <v>0</v>
      </c>
      <c r="AF69" s="34">
        <f>IF($A35=0,0,VLOOKUP($A35,[0]!Matrix,AF$38))</f>
        <v>0</v>
      </c>
      <c r="AG69" s="34">
        <f>IF($A35=0,0,VLOOKUP($A35,[0]!Matrix,AG$38))</f>
        <v>0</v>
      </c>
      <c r="AH69" s="34">
        <f>IF($A35=0,0,VLOOKUP($A35,[0]!Matrix,AH$38))</f>
        <v>0</v>
      </c>
      <c r="AI69" s="34">
        <f>IF($A35=0,0,VLOOKUP($A35,[0]!Matrix,AI$38))</f>
        <v>0</v>
      </c>
      <c r="AJ69" s="34">
        <f>IF($A35=0,0,VLOOKUP($A35,[0]!Matrix,AJ$38))</f>
        <v>0</v>
      </c>
      <c r="AK69" s="34">
        <f>IF($A35=0,0,VLOOKUP($A35,[0]!Matrix,AK$38))</f>
        <v>0</v>
      </c>
      <c r="AL69" s="34">
        <f>IF($A35=0,0,VLOOKUP($A35,[0]!Matrix,AL$38))</f>
        <v>0</v>
      </c>
      <c r="AM69" s="24"/>
      <c r="AN69" s="36"/>
      <c r="AO69" s="36">
        <f>'BR03'!$E35*X69/1000</f>
        <v>0</v>
      </c>
      <c r="AP69" s="36">
        <f>'BR03'!$E35*Y69/1000</f>
        <v>0</v>
      </c>
      <c r="AQ69" s="36">
        <f>'BR03'!$E35*Z69/1000</f>
        <v>0</v>
      </c>
      <c r="AR69" s="36">
        <f>'BR03'!$E35*AA69/1000</f>
        <v>0</v>
      </c>
      <c r="AS69" s="36">
        <f>'BR03'!$E35*AB69/1000</f>
        <v>0</v>
      </c>
      <c r="AT69" s="36">
        <f>'BR03'!$E35*AC69/1000</f>
        <v>0</v>
      </c>
      <c r="AU69" s="36">
        <f>'BR03'!$E35*AD69/1000</f>
        <v>0</v>
      </c>
      <c r="AV69" s="36">
        <f>'BR03'!$E35*AE69/1000</f>
        <v>0</v>
      </c>
      <c r="AW69" s="36">
        <f>'BR03'!$E35*AF69/1000</f>
        <v>0</v>
      </c>
      <c r="AX69" s="36">
        <f>'BR03'!$E35*AG69/1000</f>
        <v>0</v>
      </c>
      <c r="AY69" s="36">
        <f>'BR03'!$E35*AH69/1000</f>
        <v>0</v>
      </c>
      <c r="AZ69" s="36">
        <f>'BR03'!$E35*AI69/1000</f>
        <v>0</v>
      </c>
      <c r="BA69" s="36">
        <f>'BR03'!$E35*AJ69/1000</f>
        <v>0</v>
      </c>
      <c r="BB69" s="36">
        <f>'BR03'!$E35*AK69/1000</f>
        <v>0</v>
      </c>
      <c r="BC69" s="36">
        <f>'BR03'!$E35*AL69/1000</f>
        <v>0</v>
      </c>
    </row>
    <row r="70" spans="1:55" ht="14.25" customHeight="1">
      <c r="AO70" s="36"/>
      <c r="AP70" s="36"/>
      <c r="AQ70" s="36"/>
      <c r="AR70" s="36"/>
      <c r="AS70" s="36"/>
      <c r="AT70" s="36"/>
      <c r="AU70" s="36"/>
      <c r="AV70" s="36"/>
      <c r="AW70" s="36"/>
      <c r="AX70" s="36"/>
      <c r="AY70" s="36"/>
      <c r="AZ70" s="36"/>
      <c r="BA70" s="36"/>
      <c r="BB70" s="36"/>
      <c r="BC70" s="36"/>
    </row>
    <row r="72" spans="1:55" ht="14.25" customHeight="1">
      <c r="X72" s="19">
        <v>3</v>
      </c>
      <c r="Y72" s="19">
        <f t="shared" ref="Y72:AL72" si="19">X72+1</f>
        <v>4</v>
      </c>
      <c r="Z72" s="19">
        <f>Y72+1</f>
        <v>5</v>
      </c>
      <c r="AA72" s="19">
        <f t="shared" si="19"/>
        <v>6</v>
      </c>
      <c r="AB72" s="19">
        <f t="shared" si="19"/>
        <v>7</v>
      </c>
      <c r="AC72" s="19">
        <f t="shared" si="19"/>
        <v>8</v>
      </c>
      <c r="AD72" s="19">
        <f t="shared" si="19"/>
        <v>9</v>
      </c>
      <c r="AE72" s="19">
        <f t="shared" si="19"/>
        <v>10</v>
      </c>
      <c r="AF72" s="19">
        <f t="shared" si="19"/>
        <v>11</v>
      </c>
      <c r="AG72" s="19">
        <f t="shared" si="19"/>
        <v>12</v>
      </c>
      <c r="AH72" s="19">
        <f t="shared" si="19"/>
        <v>13</v>
      </c>
      <c r="AI72" s="19">
        <f t="shared" si="19"/>
        <v>14</v>
      </c>
      <c r="AJ72" s="19">
        <f t="shared" si="19"/>
        <v>15</v>
      </c>
      <c r="AK72" s="19">
        <f t="shared" si="19"/>
        <v>16</v>
      </c>
      <c r="AL72" s="19">
        <f t="shared" si="19"/>
        <v>17</v>
      </c>
      <c r="AM72" s="30"/>
      <c r="AN72" s="30"/>
      <c r="AO72" s="19">
        <v>3</v>
      </c>
      <c r="AP72" s="19">
        <f t="shared" ref="AP72:BC72" si="20">AO72+1</f>
        <v>4</v>
      </c>
      <c r="AQ72" s="19">
        <f t="shared" si="20"/>
        <v>5</v>
      </c>
      <c r="AR72" s="19">
        <f t="shared" si="20"/>
        <v>6</v>
      </c>
      <c r="AS72" s="19">
        <f t="shared" si="20"/>
        <v>7</v>
      </c>
      <c r="AT72" s="19">
        <f t="shared" si="20"/>
        <v>8</v>
      </c>
      <c r="AU72" s="19">
        <f t="shared" si="20"/>
        <v>9</v>
      </c>
      <c r="AV72" s="19">
        <f t="shared" si="20"/>
        <v>10</v>
      </c>
      <c r="AW72" s="19">
        <f t="shared" si="20"/>
        <v>11</v>
      </c>
      <c r="AX72" s="19">
        <f t="shared" si="20"/>
        <v>12</v>
      </c>
      <c r="AY72" s="19">
        <f t="shared" si="20"/>
        <v>13</v>
      </c>
      <c r="AZ72" s="19">
        <f t="shared" si="20"/>
        <v>14</v>
      </c>
      <c r="BA72" s="19">
        <f t="shared" si="20"/>
        <v>15</v>
      </c>
      <c r="BB72" s="19">
        <f t="shared" si="20"/>
        <v>16</v>
      </c>
      <c r="BC72" s="19">
        <f t="shared" si="20"/>
        <v>17</v>
      </c>
    </row>
    <row r="73" spans="1:55" ht="14.25" customHeight="1">
      <c r="W73" s="23" t="s">
        <v>53</v>
      </c>
      <c r="X73" s="38" t="s">
        <v>35</v>
      </c>
      <c r="Y73" s="38" t="s">
        <v>20</v>
      </c>
      <c r="Z73" s="38" t="s">
        <v>21</v>
      </c>
      <c r="AA73" s="38" t="s">
        <v>36</v>
      </c>
      <c r="AB73" s="38" t="s">
        <v>2</v>
      </c>
      <c r="AC73" s="38" t="s">
        <v>37</v>
      </c>
      <c r="AD73" s="38" t="s">
        <v>3</v>
      </c>
      <c r="AE73" s="38" t="s">
        <v>4</v>
      </c>
      <c r="AF73" s="38" t="s">
        <v>5</v>
      </c>
      <c r="AG73" s="38" t="s">
        <v>6</v>
      </c>
      <c r="AH73" s="38" t="s">
        <v>7</v>
      </c>
      <c r="AI73" s="38" t="s">
        <v>8</v>
      </c>
      <c r="AJ73" s="38" t="s">
        <v>9</v>
      </c>
      <c r="AK73" s="38" t="s">
        <v>10</v>
      </c>
      <c r="AL73" s="38" t="s">
        <v>28</v>
      </c>
      <c r="AM73" s="24"/>
      <c r="AN73" s="23"/>
      <c r="AO73" s="38" t="s">
        <v>35</v>
      </c>
      <c r="AP73" s="38" t="s">
        <v>20</v>
      </c>
      <c r="AQ73" s="38" t="s">
        <v>21</v>
      </c>
      <c r="AR73" s="38" t="s">
        <v>36</v>
      </c>
      <c r="AS73" s="38" t="s">
        <v>2</v>
      </c>
      <c r="AT73" s="38" t="s">
        <v>37</v>
      </c>
      <c r="AU73" s="38" t="s">
        <v>3</v>
      </c>
      <c r="AV73" s="38" t="s">
        <v>4</v>
      </c>
      <c r="AW73" s="38" t="s">
        <v>5</v>
      </c>
      <c r="AX73" s="38" t="s">
        <v>6</v>
      </c>
      <c r="AY73" s="38" t="s">
        <v>7</v>
      </c>
      <c r="AZ73" s="38" t="s">
        <v>8</v>
      </c>
      <c r="BA73" s="38" t="s">
        <v>9</v>
      </c>
      <c r="BB73" s="38" t="s">
        <v>10</v>
      </c>
      <c r="BC73" s="38" t="s">
        <v>28</v>
      </c>
    </row>
    <row r="74" spans="1:55" ht="14.25" customHeight="1">
      <c r="W74" s="23">
        <v>1</v>
      </c>
      <c r="X74" s="34">
        <f>IF($A6=0,0,VLOOKUP($A6,[0]!Matrix,X$72))</f>
        <v>3300</v>
      </c>
      <c r="Y74" s="34">
        <f>IF($A6=0,0,VLOOKUP($A6,[0]!Matrix,Y$72))</f>
        <v>8.1</v>
      </c>
      <c r="Z74" s="34">
        <f>IF($A6=0,0,VLOOKUP($A6,[0]!Matrix,Z$72))</f>
        <v>2.2000000000000002</v>
      </c>
      <c r="AA74" s="34">
        <f>IF($A6=0,0,VLOOKUP($A6,[0]!Matrix,AA$72))</f>
        <v>3.7</v>
      </c>
      <c r="AB74" s="34">
        <f>IF($A6=0,0,VLOOKUP($A6,[0]!Matrix,AB$72))</f>
        <v>0.04</v>
      </c>
      <c r="AC74" s="34">
        <f>IF($A6=0,0,VLOOKUP($A6,[0]!Matrix,AC$72))</f>
        <v>0.06</v>
      </c>
      <c r="AD74" s="34">
        <f>IF($A6=0,0,VLOOKUP($A6,[0]!Matrix,AD$72))</f>
        <v>0.01</v>
      </c>
      <c r="AE74" s="34">
        <f>IF($A6=0,0,VLOOKUP($A6,[0]!Matrix,AE$72))</f>
        <v>0.05</v>
      </c>
      <c r="AF74" s="34">
        <f>IF($A6=0,0,VLOOKUP($A6,[0]!Matrix,AF$72))</f>
        <v>0.32</v>
      </c>
      <c r="AG74" s="34">
        <f>IF($A6=0,0,VLOOKUP($A6,[0]!Matrix,AG$72))</f>
        <v>0.21</v>
      </c>
      <c r="AH74" s="34">
        <f>IF($A6=0,0,VLOOKUP($A6,[0]!Matrix,AH$72))</f>
        <v>0.16</v>
      </c>
      <c r="AI74" s="34">
        <f>IF($A6=0,0,VLOOKUP($A6,[0]!Matrix,AI$72))</f>
        <v>0.35</v>
      </c>
      <c r="AJ74" s="34">
        <f>IF($A6=0,0,VLOOKUP($A6,[0]!Matrix,AJ$72))</f>
        <v>0.27</v>
      </c>
      <c r="AK74" s="34">
        <f>IF($A6=0,0,VLOOKUP($A6,[0]!Matrix,AK$72))</f>
        <v>0.04</v>
      </c>
      <c r="AL74" s="34">
        <f>IF($A6=0,0,VLOOKUP($A6,[0]!Matrix,AL$72))</f>
        <v>533</v>
      </c>
      <c r="AM74" s="24"/>
      <c r="AN74" s="36"/>
      <c r="AO74" s="36">
        <f>'BR03'!$F6*X74/1000</f>
        <v>0</v>
      </c>
      <c r="AP74" s="36">
        <f>'BR03'!$F6*Y74/1000</f>
        <v>0</v>
      </c>
      <c r="AQ74" s="36">
        <f>'BR03'!$F6*Z74/1000</f>
        <v>0</v>
      </c>
      <c r="AR74" s="36">
        <f>'BR03'!$F6*AA74/1000</f>
        <v>0</v>
      </c>
      <c r="AS74" s="36">
        <f>'BR03'!$F6*AB74/1000</f>
        <v>0</v>
      </c>
      <c r="AT74" s="36">
        <f>'BR03'!$F6*AC74/1000</f>
        <v>0</v>
      </c>
      <c r="AU74" s="36">
        <f>'BR03'!$F6*AD74/1000</f>
        <v>0</v>
      </c>
      <c r="AV74" s="36">
        <f>'BR03'!$F6*AE74/1000</f>
        <v>0</v>
      </c>
      <c r="AW74" s="36">
        <f>'BR03'!$F6*AF74/1000</f>
        <v>0</v>
      </c>
      <c r="AX74" s="36">
        <f>'BR03'!$F6*AG74/1000</f>
        <v>0</v>
      </c>
      <c r="AY74" s="36">
        <f>'BR03'!$F6*AH74/1000</f>
        <v>0</v>
      </c>
      <c r="AZ74" s="36">
        <f>'BR03'!$F6*AI74/1000</f>
        <v>0</v>
      </c>
      <c r="BA74" s="36">
        <f>'BR03'!$F6*AJ74/1000</f>
        <v>0</v>
      </c>
      <c r="BB74" s="36">
        <f>'BR03'!$F6*AK74/1000</f>
        <v>0</v>
      </c>
      <c r="BC74" s="36">
        <f>'BR03'!$F6*AL74/1000</f>
        <v>0</v>
      </c>
    </row>
    <row r="75" spans="1:55" ht="14.25" customHeight="1">
      <c r="W75" s="23">
        <v>2</v>
      </c>
      <c r="X75" s="34">
        <f>IF($A7=0,0,VLOOKUP($A7,[0]!Matrix,X$72))</f>
        <v>3150</v>
      </c>
      <c r="Y75" s="34">
        <f>IF($A7=0,0,VLOOKUP($A7,[0]!Matrix,Y$72))</f>
        <v>10.5</v>
      </c>
      <c r="Z75" s="34">
        <f>IF($A7=0,0,VLOOKUP($A7,[0]!Matrix,Z$72))</f>
        <v>2.2000000000000002</v>
      </c>
      <c r="AA75" s="34">
        <f>IF($A7=0,0,VLOOKUP($A7,[0]!Matrix,AA$72))</f>
        <v>1.5</v>
      </c>
      <c r="AB75" s="34">
        <f>IF($A7=0,0,VLOOKUP($A7,[0]!Matrix,AB$72))</f>
        <v>7.0000000000000007E-2</v>
      </c>
      <c r="AC75" s="34">
        <f>IF($A7=0,0,VLOOKUP($A7,[0]!Matrix,AC$72))</f>
        <v>0.19</v>
      </c>
      <c r="AD75" s="34">
        <f>IF($A7=0,0,VLOOKUP($A7,[0]!Matrix,AD$72))</f>
        <v>0.01</v>
      </c>
      <c r="AE75" s="34">
        <f>IF($A7=0,0,VLOOKUP($A7,[0]!Matrix,AE$72))</f>
        <v>0.09</v>
      </c>
      <c r="AF75" s="34">
        <f>IF($A7=0,0,VLOOKUP($A7,[0]!Matrix,AF$72))</f>
        <v>0.4</v>
      </c>
      <c r="AG75" s="34">
        <f>IF($A7=0,0,VLOOKUP($A7,[0]!Matrix,AG$72))</f>
        <v>0.26</v>
      </c>
      <c r="AH75" s="34">
        <f>IF($A7=0,0,VLOOKUP($A7,[0]!Matrix,AH$72))</f>
        <v>0.15</v>
      </c>
      <c r="AI75" s="34">
        <f>IF($A7=0,0,VLOOKUP($A7,[0]!Matrix,AI$72))</f>
        <v>0.38</v>
      </c>
      <c r="AJ75" s="34">
        <f>IF($A7=0,0,VLOOKUP($A7,[0]!Matrix,AJ$72))</f>
        <v>0.27</v>
      </c>
      <c r="AK75" s="34">
        <f>IF($A7=0,0,VLOOKUP($A7,[0]!Matrix,AK$72))</f>
        <v>0.11</v>
      </c>
      <c r="AL75" s="34">
        <f>IF($A7=0,0,VLOOKUP($A7,[0]!Matrix,AL$72))</f>
        <v>919</v>
      </c>
      <c r="AM75" s="24"/>
      <c r="AN75" s="36"/>
      <c r="AO75" s="36">
        <f>'BR03'!$F7*X75/1000</f>
        <v>1811.25</v>
      </c>
      <c r="AP75" s="36">
        <f>'BR03'!$F7*Y75/1000</f>
        <v>6.0374999999999996</v>
      </c>
      <c r="AQ75" s="36">
        <f>'BR03'!$F7*Z75/1000</f>
        <v>1.2649999999999999</v>
      </c>
      <c r="AR75" s="36">
        <f>'BR03'!$F7*AA75/1000</f>
        <v>0.86250000000000004</v>
      </c>
      <c r="AS75" s="36">
        <f>'BR03'!$F7*AB75/1000</f>
        <v>4.0250000000000008E-2</v>
      </c>
      <c r="AT75" s="36">
        <f>'BR03'!$F7*AC75/1000</f>
        <v>0.10925</v>
      </c>
      <c r="AU75" s="36">
        <f>'BR03'!$F7*AD75/1000</f>
        <v>5.7499999999999999E-3</v>
      </c>
      <c r="AV75" s="36">
        <f>'BR03'!$F7*AE75/1000</f>
        <v>5.1749999999999997E-2</v>
      </c>
      <c r="AW75" s="36">
        <f>'BR03'!$F7*AF75/1000</f>
        <v>0.23</v>
      </c>
      <c r="AX75" s="36">
        <f>'BR03'!$F7*AG75/1000</f>
        <v>0.14949999999999999</v>
      </c>
      <c r="AY75" s="36">
        <f>'BR03'!$F7*AH75/1000</f>
        <v>8.6249999999999993E-2</v>
      </c>
      <c r="AZ75" s="36">
        <f>'BR03'!$F7*AI75/1000</f>
        <v>0.2185</v>
      </c>
      <c r="BA75" s="36">
        <f>'BR03'!$F7*AJ75/1000</f>
        <v>0.15525</v>
      </c>
      <c r="BB75" s="36">
        <f>'BR03'!$F7*AK75/1000</f>
        <v>6.3250000000000001E-2</v>
      </c>
      <c r="BC75" s="36">
        <f>'BR03'!$F7*AL75/1000</f>
        <v>528.42499999999995</v>
      </c>
    </row>
    <row r="76" spans="1:55" ht="14.25" customHeight="1">
      <c r="W76" s="23">
        <v>3</v>
      </c>
      <c r="X76" s="34">
        <f>IF($A8=0,0,VLOOKUP($A8,[0]!Matrix,X$72))</f>
        <v>2430</v>
      </c>
      <c r="Y76" s="34">
        <f>IF($A8=0,0,VLOOKUP($A8,[0]!Matrix,Y$72))</f>
        <v>45.3</v>
      </c>
      <c r="Z76" s="34">
        <f>IF($A8=0,0,VLOOKUP($A8,[0]!Matrix,Z$72))</f>
        <v>6</v>
      </c>
      <c r="AA76" s="34">
        <f>IF($A8=0,0,VLOOKUP($A8,[0]!Matrix,AA$72))</f>
        <v>1.9</v>
      </c>
      <c r="AB76" s="34">
        <f>IF($A8=0,0,VLOOKUP($A8,[0]!Matrix,AB$72))</f>
        <v>0.34</v>
      </c>
      <c r="AC76" s="34">
        <f>IF($A8=0,0,VLOOKUP($A8,[0]!Matrix,AC$72))</f>
        <v>0.14000000000000001</v>
      </c>
      <c r="AD76" s="34">
        <f>IF($A8=0,0,VLOOKUP($A8,[0]!Matrix,AD$72))</f>
        <v>0.03</v>
      </c>
      <c r="AE76" s="34">
        <f>IF($A8=0,0,VLOOKUP($A8,[0]!Matrix,AE$72))</f>
        <v>0.05</v>
      </c>
      <c r="AF76" s="34">
        <f>IF($A8=0,0,VLOOKUP($A8,[0]!Matrix,AF$72))</f>
        <v>2.11</v>
      </c>
      <c r="AG76" s="34">
        <f>IF($A8=0,0,VLOOKUP($A8,[0]!Matrix,AG$72))</f>
        <v>2.5299999999999998</v>
      </c>
      <c r="AH76" s="34">
        <f>IF($A8=0,0,VLOOKUP($A8,[0]!Matrix,AH$72))</f>
        <v>0.57999999999999996</v>
      </c>
      <c r="AI76" s="34">
        <f>IF($A8=0,0,VLOOKUP($A8,[0]!Matrix,AI$72))</f>
        <v>1.1499999999999999</v>
      </c>
      <c r="AJ76" s="34">
        <f>IF($A8=0,0,VLOOKUP($A8,[0]!Matrix,AJ$72))</f>
        <v>1.58</v>
      </c>
      <c r="AK76" s="34">
        <f>IF($A8=0,0,VLOOKUP($A8,[0]!Matrix,AK$72))</f>
        <v>0.5</v>
      </c>
      <c r="AL76" s="34">
        <f>IF($A8=0,0,VLOOKUP($A8,[0]!Matrix,AL$72))</f>
        <v>2545</v>
      </c>
      <c r="AM76" s="24"/>
      <c r="AN76" s="36"/>
      <c r="AO76" s="36">
        <f>'BR03'!$F8*X76/1000</f>
        <v>364.5</v>
      </c>
      <c r="AP76" s="36">
        <f>'BR03'!$F8*Y76/1000</f>
        <v>6.7949999999999999</v>
      </c>
      <c r="AQ76" s="36">
        <f>'BR03'!$F8*Z76/1000</f>
        <v>0.9</v>
      </c>
      <c r="AR76" s="36">
        <f>'BR03'!$F8*AA76/1000</f>
        <v>0.28499999999999998</v>
      </c>
      <c r="AS76" s="36">
        <f>'BR03'!$F8*AB76/1000</f>
        <v>5.1000000000000004E-2</v>
      </c>
      <c r="AT76" s="36">
        <f>'BR03'!$F8*AC76/1000</f>
        <v>2.1000000000000005E-2</v>
      </c>
      <c r="AU76" s="36">
        <f>'BR03'!$F8*AD76/1000</f>
        <v>4.4999999999999997E-3</v>
      </c>
      <c r="AV76" s="36">
        <f>'BR03'!$F8*AE76/1000</f>
        <v>7.4999999999999997E-3</v>
      </c>
      <c r="AW76" s="36">
        <f>'BR03'!$F8*AF76/1000</f>
        <v>0.3165</v>
      </c>
      <c r="AX76" s="36">
        <f>'BR03'!$F8*AG76/1000</f>
        <v>0.37949999999999995</v>
      </c>
      <c r="AY76" s="36">
        <f>'BR03'!$F8*AH76/1000</f>
        <v>8.6999999999999994E-2</v>
      </c>
      <c r="AZ76" s="36">
        <f>'BR03'!$F8*AI76/1000</f>
        <v>0.17249999999999999</v>
      </c>
      <c r="BA76" s="36">
        <f>'BR03'!$F8*AJ76/1000</f>
        <v>0.23699999999999999</v>
      </c>
      <c r="BB76" s="36">
        <f>'BR03'!$F8*AK76/1000</f>
        <v>7.4999999999999997E-2</v>
      </c>
      <c r="BC76" s="36">
        <f>'BR03'!$F8*AL76/1000</f>
        <v>381.75</v>
      </c>
    </row>
    <row r="77" spans="1:55" ht="14.25" customHeight="1">
      <c r="W77" s="23">
        <v>4</v>
      </c>
      <c r="X77" s="34">
        <f>IF($A9=0,0,VLOOKUP($A9,[0]!Matrix,X$72))</f>
        <v>2000</v>
      </c>
      <c r="Y77" s="34">
        <f>IF($A9=0,0,VLOOKUP($A9,[0]!Matrix,Y$72))</f>
        <v>33.700000000000003</v>
      </c>
      <c r="Z77" s="34">
        <f>IF($A9=0,0,VLOOKUP($A9,[0]!Matrix,Z$72))</f>
        <v>12.4</v>
      </c>
      <c r="AA77" s="34">
        <f>IF($A9=0,0,VLOOKUP($A9,[0]!Matrix,AA$72))</f>
        <v>2.2999999999999998</v>
      </c>
      <c r="AB77" s="34">
        <f>IF($A9=0,0,VLOOKUP($A9,[0]!Matrix,AB$72))</f>
        <v>0.83</v>
      </c>
      <c r="AC77" s="34">
        <f>IF($A9=0,0,VLOOKUP($A9,[0]!Matrix,AC$72))</f>
        <v>0.28999999999999998</v>
      </c>
      <c r="AD77" s="34">
        <f>IF($A9=0,0,VLOOKUP($A9,[0]!Matrix,AD$72))</f>
        <v>0.04</v>
      </c>
      <c r="AE77" s="34">
        <f>IF($A9=0,0,VLOOKUP($A9,[0]!Matrix,AE$72))</f>
        <v>7.0000000000000007E-2</v>
      </c>
      <c r="AF77" s="34">
        <f>IF($A9=0,0,VLOOKUP($A9,[0]!Matrix,AF$72))</f>
        <v>1.23</v>
      </c>
      <c r="AG77" s="34">
        <f>IF($A9=0,0,VLOOKUP($A9,[0]!Matrix,AG$72))</f>
        <v>1.4</v>
      </c>
      <c r="AH77" s="34">
        <f>IF($A9=0,0,VLOOKUP($A9,[0]!Matrix,AH$72))</f>
        <v>0.6</v>
      </c>
      <c r="AI77" s="34">
        <f>IF($A9=0,0,VLOOKUP($A9,[0]!Matrix,AI$72))</f>
        <v>1.27</v>
      </c>
      <c r="AJ77" s="34">
        <f>IF($A9=0,0,VLOOKUP($A9,[0]!Matrix,AJ$72))</f>
        <v>1.22</v>
      </c>
      <c r="AK77" s="34">
        <f>IF($A9=0,0,VLOOKUP($A9,[0]!Matrix,AK$72))</f>
        <v>0.35</v>
      </c>
      <c r="AL77" s="34">
        <f>IF($A9=0,0,VLOOKUP($A9,[0]!Matrix,AL$72))</f>
        <v>6539</v>
      </c>
      <c r="AM77" s="24"/>
      <c r="AN77" s="36"/>
      <c r="AO77" s="36">
        <f>'BR03'!$F9*X77/1000</f>
        <v>200</v>
      </c>
      <c r="AP77" s="36">
        <f>'BR03'!$F9*Y77/1000</f>
        <v>3.3700000000000006</v>
      </c>
      <c r="AQ77" s="36">
        <f>'BR03'!$F9*Z77/1000</f>
        <v>1.24</v>
      </c>
      <c r="AR77" s="36">
        <f>'BR03'!$F9*AA77/1000</f>
        <v>0.22999999999999998</v>
      </c>
      <c r="AS77" s="36">
        <f>'BR03'!$F9*AB77/1000</f>
        <v>8.3000000000000004E-2</v>
      </c>
      <c r="AT77" s="36">
        <f>'BR03'!$F9*AC77/1000</f>
        <v>2.8999999999999998E-2</v>
      </c>
      <c r="AU77" s="36">
        <f>'BR03'!$F9*AD77/1000</f>
        <v>4.0000000000000001E-3</v>
      </c>
      <c r="AV77" s="36">
        <f>'BR03'!$F9*AE77/1000</f>
        <v>7.000000000000001E-3</v>
      </c>
      <c r="AW77" s="36">
        <f>'BR03'!$F9*AF77/1000</f>
        <v>0.123</v>
      </c>
      <c r="AX77" s="36">
        <f>'BR03'!$F9*AG77/1000</f>
        <v>0.14000000000000001</v>
      </c>
      <c r="AY77" s="36">
        <f>'BR03'!$F9*AH77/1000</f>
        <v>0.06</v>
      </c>
      <c r="AZ77" s="36">
        <f>'BR03'!$F9*AI77/1000</f>
        <v>0.127</v>
      </c>
      <c r="BA77" s="36">
        <f>'BR03'!$F9*AJ77/1000</f>
        <v>0.122</v>
      </c>
      <c r="BB77" s="36">
        <f>'BR03'!$F9*AK77/1000</f>
        <v>3.5000000000000003E-2</v>
      </c>
      <c r="BC77" s="36">
        <f>'BR03'!$F9*AL77/1000</f>
        <v>653.9</v>
      </c>
    </row>
    <row r="78" spans="1:55" ht="14.25" customHeight="1">
      <c r="W78" s="23">
        <v>5</v>
      </c>
      <c r="X78" s="34">
        <f>IF($A10=0,0,VLOOKUP($A10,[0]!Matrix,X$72))</f>
        <v>2200</v>
      </c>
      <c r="Y78" s="34">
        <f>IF($A10=0,0,VLOOKUP($A10,[0]!Matrix,Y$72))</f>
        <v>24.6</v>
      </c>
      <c r="Z78" s="34">
        <f>IF($A10=0,0,VLOOKUP($A10,[0]!Matrix,Z$72))</f>
        <v>7.3</v>
      </c>
      <c r="AA78" s="34">
        <f>IF($A10=0,0,VLOOKUP($A10,[0]!Matrix,AA$72))</f>
        <v>3.9</v>
      </c>
      <c r="AB78" s="34">
        <f>IF($A10=0,0,VLOOKUP($A10,[0]!Matrix,AB$72))</f>
        <v>0.2</v>
      </c>
      <c r="AC78" s="34">
        <f>IF($A10=0,0,VLOOKUP($A10,[0]!Matrix,AC$72))</f>
        <v>0.56999999999999995</v>
      </c>
      <c r="AD78" s="34">
        <f>IF($A10=0,0,VLOOKUP($A10,[0]!Matrix,AD$72))</f>
        <v>0.54</v>
      </c>
      <c r="AE78" s="34">
        <f>IF($A10=0,0,VLOOKUP($A10,[0]!Matrix,AE$72))</f>
        <v>0.32</v>
      </c>
      <c r="AF78" s="34">
        <f>IF($A10=0,0,VLOOKUP($A10,[0]!Matrix,AF$72))</f>
        <v>1.24</v>
      </c>
      <c r="AG78" s="34">
        <f>IF($A10=0,0,VLOOKUP($A10,[0]!Matrix,AG$72))</f>
        <v>0.51</v>
      </c>
      <c r="AH78" s="34">
        <f>IF($A10=0,0,VLOOKUP($A10,[0]!Matrix,AH$72))</f>
        <v>0.42</v>
      </c>
      <c r="AI78" s="34">
        <f>IF($A10=0,0,VLOOKUP($A10,[0]!Matrix,AI$72))</f>
        <v>0.79</v>
      </c>
      <c r="AJ78" s="34">
        <f>IF($A10=0,0,VLOOKUP($A10,[0]!Matrix,AJ$72))</f>
        <v>0.71</v>
      </c>
      <c r="AK78" s="34">
        <f>IF($A10=0,0,VLOOKUP($A10,[0]!Matrix,AK$72))</f>
        <v>0.18</v>
      </c>
      <c r="AL78" s="34">
        <f>IF($A10=0,0,VLOOKUP($A10,[0]!Matrix,AL$72))</f>
        <v>2221</v>
      </c>
      <c r="AM78" s="24"/>
      <c r="AN78" s="36"/>
      <c r="AO78" s="36">
        <f>'BR03'!$F10*X78/1000</f>
        <v>0</v>
      </c>
      <c r="AP78" s="36">
        <f>'BR03'!$F10*Y78/1000</f>
        <v>0</v>
      </c>
      <c r="AQ78" s="36">
        <f>'BR03'!$F10*Z78/1000</f>
        <v>0</v>
      </c>
      <c r="AR78" s="36">
        <f>'BR03'!$F10*AA78/1000</f>
        <v>0</v>
      </c>
      <c r="AS78" s="36">
        <f>'BR03'!$F10*AB78/1000</f>
        <v>0</v>
      </c>
      <c r="AT78" s="36">
        <f>'BR03'!$F10*AC78/1000</f>
        <v>0</v>
      </c>
      <c r="AU78" s="36">
        <f>'BR03'!$F10*AD78/1000</f>
        <v>0</v>
      </c>
      <c r="AV78" s="36">
        <f>'BR03'!$F10*AE78/1000</f>
        <v>0</v>
      </c>
      <c r="AW78" s="36">
        <f>'BR03'!$F10*AF78/1000</f>
        <v>0</v>
      </c>
      <c r="AX78" s="36">
        <f>'BR03'!$F10*AG78/1000</f>
        <v>0</v>
      </c>
      <c r="AY78" s="36">
        <f>'BR03'!$F10*AH78/1000</f>
        <v>0</v>
      </c>
      <c r="AZ78" s="36">
        <f>'BR03'!$F10*AI78/1000</f>
        <v>0</v>
      </c>
      <c r="BA78" s="36">
        <f>'BR03'!$F10*AJ78/1000</f>
        <v>0</v>
      </c>
      <c r="BB78" s="36">
        <f>'BR03'!$F10*AK78/1000</f>
        <v>0</v>
      </c>
      <c r="BC78" s="36">
        <f>'BR03'!$F10*AL78/1000</f>
        <v>0</v>
      </c>
    </row>
    <row r="79" spans="1:55" ht="14.25" customHeight="1">
      <c r="W79" s="23">
        <v>6</v>
      </c>
      <c r="X79" s="34">
        <f>IF($A11=0,0,VLOOKUP($A11,[0]!Matrix,X$72))</f>
        <v>3150</v>
      </c>
      <c r="Y79" s="34">
        <f>IF($A11=0,0,VLOOKUP($A11,[0]!Matrix,Y$72))</f>
        <v>69.900000000000006</v>
      </c>
      <c r="Z79" s="34">
        <f>IF($A11=0,0,VLOOKUP($A11,[0]!Matrix,Z$72))</f>
        <v>0</v>
      </c>
      <c r="AA79" s="34">
        <f>IF($A11=0,0,VLOOKUP($A11,[0]!Matrix,AA$72))</f>
        <v>9.3000000000000007</v>
      </c>
      <c r="AB79" s="34">
        <f>IF($A11=0,0,VLOOKUP($A11,[0]!Matrix,AB$72))</f>
        <v>2.41</v>
      </c>
      <c r="AC79" s="34">
        <f>IF($A11=0,0,VLOOKUP($A11,[0]!Matrix,AC$72))</f>
        <v>1.75</v>
      </c>
      <c r="AD79" s="34">
        <f>IF($A11=0,0,VLOOKUP($A11,[0]!Matrix,AD$72))</f>
        <v>0.95</v>
      </c>
      <c r="AE79" s="34">
        <f>IF($A11=0,0,VLOOKUP($A11,[0]!Matrix,AE$72))</f>
        <v>1.51</v>
      </c>
      <c r="AF79" s="34">
        <f>IF($A11=0,0,VLOOKUP($A11,[0]!Matrix,AF$72))</f>
        <v>1.22</v>
      </c>
      <c r="AG79" s="34">
        <f>IF($A11=0,0,VLOOKUP($A11,[0]!Matrix,AG$72))</f>
        <v>4.68</v>
      </c>
      <c r="AH79" s="34">
        <f>IF($A11=0,0,VLOOKUP($A11,[0]!Matrix,AH$72))</f>
        <v>1.83</v>
      </c>
      <c r="AI79" s="34">
        <f>IF($A11=0,0,VLOOKUP($A11,[0]!Matrix,AI$72))</f>
        <v>2.29</v>
      </c>
      <c r="AJ79" s="34">
        <f>IF($A11=0,0,VLOOKUP($A11,[0]!Matrix,AJ$72))</f>
        <v>2.65</v>
      </c>
      <c r="AK79" s="34">
        <f>IF($A11=0,0,VLOOKUP($A11,[0]!Matrix,AK$72))</f>
        <v>0.41</v>
      </c>
      <c r="AL79" s="34">
        <f>IF($A11=0,0,VLOOKUP($A11,[0]!Matrix,AL$72))</f>
        <v>4690</v>
      </c>
      <c r="AM79" s="24"/>
      <c r="AN79" s="36"/>
      <c r="AO79" s="36">
        <f>'BR03'!$F11*X79/1000</f>
        <v>0</v>
      </c>
      <c r="AP79" s="36">
        <f>'BR03'!$F11*Y79/1000</f>
        <v>0</v>
      </c>
      <c r="AQ79" s="36">
        <f>'BR03'!$F11*Z79/1000</f>
        <v>0</v>
      </c>
      <c r="AR79" s="36">
        <f>'BR03'!$F11*AA79/1000</f>
        <v>0</v>
      </c>
      <c r="AS79" s="36">
        <f>'BR03'!$F11*AB79/1000</f>
        <v>0</v>
      </c>
      <c r="AT79" s="36">
        <f>'BR03'!$F11*AC79/1000</f>
        <v>0</v>
      </c>
      <c r="AU79" s="36">
        <f>'BR03'!$F11*AD79/1000</f>
        <v>0</v>
      </c>
      <c r="AV79" s="36">
        <f>'BR03'!$F11*AE79/1000</f>
        <v>0</v>
      </c>
      <c r="AW79" s="36">
        <f>'BR03'!$F11*AF79/1000</f>
        <v>0</v>
      </c>
      <c r="AX79" s="36">
        <f>'BR03'!$F11*AG79/1000</f>
        <v>0</v>
      </c>
      <c r="AY79" s="36">
        <f>'BR03'!$F11*AH79/1000</f>
        <v>0</v>
      </c>
      <c r="AZ79" s="36">
        <f>'BR03'!$F11*AI79/1000</f>
        <v>0</v>
      </c>
      <c r="BA79" s="36">
        <f>'BR03'!$F11*AJ79/1000</f>
        <v>0</v>
      </c>
      <c r="BB79" s="36">
        <f>'BR03'!$F11*AK79/1000</f>
        <v>0</v>
      </c>
      <c r="BC79" s="36">
        <f>'BR03'!$F11*AL79/1000</f>
        <v>0</v>
      </c>
    </row>
    <row r="80" spans="1:55" ht="14.25" customHeight="1">
      <c r="W80" s="23">
        <v>7</v>
      </c>
      <c r="X80" s="34">
        <f>IF($A12=0,0,VLOOKUP($A12,[0]!Matrix,X$72))</f>
        <v>2950</v>
      </c>
      <c r="Y80" s="34">
        <f>IF($A12=0,0,VLOOKUP($A12,[0]!Matrix,Y$72))</f>
        <v>60</v>
      </c>
      <c r="Z80" s="34">
        <f>IF($A12=0,0,VLOOKUP($A12,[0]!Matrix,Z$72))</f>
        <v>1.9</v>
      </c>
      <c r="AA80" s="34">
        <f>IF($A12=0,0,VLOOKUP($A12,[0]!Matrix,AA$72))</f>
        <v>8.5</v>
      </c>
      <c r="AB80" s="34">
        <f>IF($A12=0,0,VLOOKUP($A12,[0]!Matrix,AB$72))</f>
        <v>3.6</v>
      </c>
      <c r="AC80" s="34">
        <f>IF($A12=0,0,VLOOKUP($A12,[0]!Matrix,AC$72))</f>
        <v>2.1</v>
      </c>
      <c r="AD80" s="34">
        <f>IF($A12=0,0,VLOOKUP($A12,[0]!Matrix,AD$72))</f>
        <v>0.36</v>
      </c>
      <c r="AE80" s="34">
        <f>IF($A12=0,0,VLOOKUP($A12,[0]!Matrix,AE$72))</f>
        <v>0.4</v>
      </c>
      <c r="AF80" s="34">
        <f>IF($A12=0,0,VLOOKUP($A12,[0]!Matrix,AF$72))</f>
        <v>0.28000000000000003</v>
      </c>
      <c r="AG80" s="34">
        <f>IF($A12=0,0,VLOOKUP($A12,[0]!Matrix,AG$72))</f>
        <v>2.7</v>
      </c>
      <c r="AH80" s="34">
        <f>IF($A12=0,0,VLOOKUP($A12,[0]!Matrix,AH$72))</f>
        <v>1.1000000000000001</v>
      </c>
      <c r="AI80" s="34">
        <f>IF($A12=0,0,VLOOKUP($A12,[0]!Matrix,AI$72))</f>
        <v>2.2999999999999998</v>
      </c>
      <c r="AJ80" s="34">
        <f>IF($A12=0,0,VLOOKUP($A12,[0]!Matrix,AJ$72))</f>
        <v>1.8</v>
      </c>
      <c r="AK80" s="34">
        <f>IF($A12=0,0,VLOOKUP($A12,[0]!Matrix,AK$72))</f>
        <v>0.3</v>
      </c>
      <c r="AL80" s="34">
        <f>IF($A12=0,0,VLOOKUP($A12,[0]!Matrix,AL$72))</f>
        <v>6029</v>
      </c>
      <c r="AM80" s="24"/>
      <c r="AN80" s="36"/>
      <c r="AO80" s="36">
        <f>'BR03'!$F12*X80/1000</f>
        <v>0</v>
      </c>
      <c r="AP80" s="36">
        <f>'BR03'!$F12*Y80/1000</f>
        <v>0</v>
      </c>
      <c r="AQ80" s="36">
        <f>'BR03'!$F12*Z80/1000</f>
        <v>0</v>
      </c>
      <c r="AR80" s="36">
        <f>'BR03'!$F12*AA80/1000</f>
        <v>0</v>
      </c>
      <c r="AS80" s="36">
        <f>'BR03'!$F12*AB80/1000</f>
        <v>0</v>
      </c>
      <c r="AT80" s="36">
        <f>'BR03'!$F12*AC80/1000</f>
        <v>0</v>
      </c>
      <c r="AU80" s="36">
        <f>'BR03'!$F12*AD80/1000</f>
        <v>0</v>
      </c>
      <c r="AV80" s="36">
        <f>'BR03'!$F12*AE80/1000</f>
        <v>0</v>
      </c>
      <c r="AW80" s="36">
        <f>'BR03'!$F12*AF80/1000</f>
        <v>0</v>
      </c>
      <c r="AX80" s="36">
        <f>'BR03'!$F12*AG80/1000</f>
        <v>0</v>
      </c>
      <c r="AY80" s="36">
        <f>'BR03'!$F12*AH80/1000</f>
        <v>0</v>
      </c>
      <c r="AZ80" s="36">
        <f>'BR03'!$F12*AI80/1000</f>
        <v>0</v>
      </c>
      <c r="BA80" s="36">
        <f>'BR03'!$F12*AJ80/1000</f>
        <v>0</v>
      </c>
      <c r="BB80" s="36">
        <f>'BR03'!$F12*AK80/1000</f>
        <v>0</v>
      </c>
      <c r="BC80" s="36">
        <f>'BR03'!$F12*AL80/1000</f>
        <v>0</v>
      </c>
    </row>
    <row r="81" spans="23:55" ht="14.25" customHeight="1">
      <c r="W81" s="23">
        <v>8</v>
      </c>
      <c r="X81" s="34">
        <f>IF($A13=0,0,VLOOKUP($A13,[0]!Matrix,X$72))</f>
        <v>2055</v>
      </c>
      <c r="Y81" s="34">
        <f>IF($A13=0,0,VLOOKUP($A13,[0]!Matrix,Y$72))</f>
        <v>15.5</v>
      </c>
      <c r="Z81" s="34">
        <f>IF($A13=0,0,VLOOKUP($A13,[0]!Matrix,Z$72))</f>
        <v>7</v>
      </c>
      <c r="AA81" s="34">
        <f>IF($A13=0,0,VLOOKUP($A13,[0]!Matrix,AA$72))</f>
        <v>3.6</v>
      </c>
      <c r="AB81" s="34">
        <f>IF($A13=0,0,VLOOKUP($A13,[0]!Matrix,AB$72))</f>
        <v>0.13</v>
      </c>
      <c r="AC81" s="34">
        <f>IF($A13=0,0,VLOOKUP($A13,[0]!Matrix,AC$72))</f>
        <v>0.5</v>
      </c>
      <c r="AD81" s="34">
        <f>IF($A13=0,0,VLOOKUP($A13,[0]!Matrix,AD$72))</f>
        <v>0.01</v>
      </c>
      <c r="AE81" s="34">
        <f>IF($A13=0,0,VLOOKUP($A13,[0]!Matrix,AE$72))</f>
        <v>0.1</v>
      </c>
      <c r="AF81" s="34">
        <f>IF($A13=0,0,VLOOKUP($A13,[0]!Matrix,AF$72))</f>
        <v>1.0900000000000001</v>
      </c>
      <c r="AG81" s="34">
        <f>IF($A13=0,0,VLOOKUP($A13,[0]!Matrix,AG$72))</f>
        <v>0.5</v>
      </c>
      <c r="AH81" s="34">
        <f>IF($A13=0,0,VLOOKUP($A13,[0]!Matrix,AH$72))</f>
        <v>0.19</v>
      </c>
      <c r="AI81" s="34">
        <f>IF($A13=0,0,VLOOKUP($A13,[0]!Matrix,AI$72))</f>
        <v>0.42</v>
      </c>
      <c r="AJ81" s="34">
        <f>IF($A13=0,0,VLOOKUP($A13,[0]!Matrix,AJ$72))</f>
        <v>0.39</v>
      </c>
      <c r="AK81" s="34">
        <f>IF($A13=0,0,VLOOKUP($A13,[0]!Matrix,AK$72))</f>
        <v>0.15</v>
      </c>
      <c r="AL81" s="34">
        <f>IF($A13=0,0,VLOOKUP($A13,[0]!Matrix,AL$72))</f>
        <v>1174</v>
      </c>
      <c r="AM81" s="24"/>
      <c r="AN81" s="36"/>
      <c r="AO81" s="36">
        <f>'BR03'!$F13*X81/1000</f>
        <v>143.85</v>
      </c>
      <c r="AP81" s="36">
        <f>'BR03'!$F13*Y81/1000</f>
        <v>1.085</v>
      </c>
      <c r="AQ81" s="36">
        <f>'BR03'!$F13*Z81/1000</f>
        <v>0.49</v>
      </c>
      <c r="AR81" s="36">
        <f>'BR03'!$F13*AA81/1000</f>
        <v>0.252</v>
      </c>
      <c r="AS81" s="36">
        <f>'BR03'!$F13*AB81/1000</f>
        <v>9.1000000000000004E-3</v>
      </c>
      <c r="AT81" s="36">
        <f>'BR03'!$F13*AC81/1000</f>
        <v>3.5000000000000003E-2</v>
      </c>
      <c r="AU81" s="36">
        <f>'BR03'!$F13*AD81/1000</f>
        <v>7.000000000000001E-4</v>
      </c>
      <c r="AV81" s="36">
        <f>'BR03'!$F13*AE81/1000</f>
        <v>7.0000000000000001E-3</v>
      </c>
      <c r="AW81" s="36">
        <f>'BR03'!$F13*AF81/1000</f>
        <v>7.6300000000000007E-2</v>
      </c>
      <c r="AX81" s="36">
        <f>'BR03'!$F13*AG81/1000</f>
        <v>3.5000000000000003E-2</v>
      </c>
      <c r="AY81" s="36">
        <f>'BR03'!$F13*AH81/1000</f>
        <v>1.3300000000000001E-2</v>
      </c>
      <c r="AZ81" s="36">
        <f>'BR03'!$F13*AI81/1000</f>
        <v>2.9399999999999999E-2</v>
      </c>
      <c r="BA81" s="36">
        <f>'BR03'!$F13*AJ81/1000</f>
        <v>2.7300000000000001E-2</v>
      </c>
      <c r="BB81" s="36">
        <f>'BR03'!$F13*AK81/1000</f>
        <v>1.0500000000000001E-2</v>
      </c>
      <c r="BC81" s="36">
        <f>'BR03'!$F13*AL81/1000</f>
        <v>82.18</v>
      </c>
    </row>
    <row r="82" spans="23:55" ht="14.25" customHeight="1">
      <c r="W82" s="23">
        <v>9</v>
      </c>
      <c r="X82" s="34">
        <f>IF($A14=0,0,VLOOKUP($A14,[0]!Matrix,X$72))</f>
        <v>9200</v>
      </c>
      <c r="Y82" s="34">
        <f>IF($A14=0,0,VLOOKUP($A14,[0]!Matrix,Y$72))</f>
        <v>0</v>
      </c>
      <c r="Z82" s="34">
        <f>IF($A14=0,0,VLOOKUP($A14,[0]!Matrix,Z$72))</f>
        <v>0</v>
      </c>
      <c r="AA82" s="34">
        <f>IF($A14=0,0,VLOOKUP($A14,[0]!Matrix,AA$72))</f>
        <v>99</v>
      </c>
      <c r="AB82" s="34">
        <f>IF($A14=0,0,VLOOKUP($A14,[0]!Matrix,AB$72))</f>
        <v>0</v>
      </c>
      <c r="AC82" s="34">
        <f>IF($A14=0,0,VLOOKUP($A14,[0]!Matrix,AC$72))</f>
        <v>0</v>
      </c>
      <c r="AD82" s="34">
        <f>IF($A14=0,0,VLOOKUP($A14,[0]!Matrix,AD$72))</f>
        <v>0</v>
      </c>
      <c r="AE82" s="34">
        <f>IF($A14=0,0,VLOOKUP($A14,[0]!Matrix,AE$72))</f>
        <v>0</v>
      </c>
      <c r="AF82" s="34">
        <f>IF($A14=0,0,VLOOKUP($A14,[0]!Matrix,AF$72))</f>
        <v>0</v>
      </c>
      <c r="AG82" s="34">
        <f>IF($A14=0,0,VLOOKUP($A14,[0]!Matrix,AG$72))</f>
        <v>0</v>
      </c>
      <c r="AH82" s="34">
        <f>IF($A14=0,0,VLOOKUP($A14,[0]!Matrix,AH$72))</f>
        <v>0</v>
      </c>
      <c r="AI82" s="34">
        <f>IF($A14=0,0,VLOOKUP($A14,[0]!Matrix,AI$72))</f>
        <v>0</v>
      </c>
      <c r="AJ82" s="34">
        <f>IF($A14=0,0,VLOOKUP($A14,[0]!Matrix,AJ$72))</f>
        <v>0</v>
      </c>
      <c r="AK82" s="34">
        <f>IF($A14=0,0,VLOOKUP($A14,[0]!Matrix,AK$72))</f>
        <v>0</v>
      </c>
      <c r="AL82" s="34">
        <f>IF($A14=0,0,VLOOKUP($A14,[0]!Matrix,AL$72))</f>
        <v>0</v>
      </c>
      <c r="AM82" s="24"/>
      <c r="AN82" s="36"/>
      <c r="AO82" s="36">
        <f>'BR03'!$F14*X82/1000</f>
        <v>552</v>
      </c>
      <c r="AP82" s="36">
        <f>'BR03'!$F14*Y82/1000</f>
        <v>0</v>
      </c>
      <c r="AQ82" s="36">
        <f>'BR03'!$F14*Z82/1000</f>
        <v>0</v>
      </c>
      <c r="AR82" s="36">
        <f>'BR03'!$F14*AA82/1000</f>
        <v>5.94</v>
      </c>
      <c r="AS82" s="36">
        <f>'BR03'!$F14*AB82/1000</f>
        <v>0</v>
      </c>
      <c r="AT82" s="36">
        <f>'BR03'!$F14*AC82/1000</f>
        <v>0</v>
      </c>
      <c r="AU82" s="36">
        <f>'BR03'!$F14*AD82/1000</f>
        <v>0</v>
      </c>
      <c r="AV82" s="36">
        <f>'BR03'!$F14*AE82/1000</f>
        <v>0</v>
      </c>
      <c r="AW82" s="36">
        <f>'BR03'!$F14*AF82/1000</f>
        <v>0</v>
      </c>
      <c r="AX82" s="36">
        <f>'BR03'!$F14*AG82/1000</f>
        <v>0</v>
      </c>
      <c r="AY82" s="36">
        <f>'BR03'!$F14*AH82/1000</f>
        <v>0</v>
      </c>
      <c r="AZ82" s="36">
        <f>'BR03'!$F14*AI82/1000</f>
        <v>0</v>
      </c>
      <c r="BA82" s="36">
        <f>'BR03'!$F14*AJ82/1000</f>
        <v>0</v>
      </c>
      <c r="BB82" s="36">
        <f>'BR03'!$F14*AK82/1000</f>
        <v>0</v>
      </c>
      <c r="BC82" s="36">
        <f>'BR03'!$F14*AL82/1000</f>
        <v>0</v>
      </c>
    </row>
    <row r="83" spans="23:55" ht="14.25" customHeight="1">
      <c r="W83" s="23">
        <v>10</v>
      </c>
      <c r="X83" s="34">
        <f>IF($A15=0,0,VLOOKUP($A15,[0]!Matrix,X$72))</f>
        <v>0</v>
      </c>
      <c r="Y83" s="34">
        <f>IF($A15=0,0,VLOOKUP($A15,[0]!Matrix,Y$72))</f>
        <v>0</v>
      </c>
      <c r="Z83" s="34">
        <f>IF($A15=0,0,VLOOKUP($A15,[0]!Matrix,Z$72))</f>
        <v>0</v>
      </c>
      <c r="AA83" s="34">
        <f>IF($A15=0,0,VLOOKUP($A15,[0]!Matrix,AA$72))</f>
        <v>0</v>
      </c>
      <c r="AB83" s="34">
        <f>IF($A15=0,0,VLOOKUP($A15,[0]!Matrix,AB$72))</f>
        <v>0</v>
      </c>
      <c r="AC83" s="34">
        <f>IF($A15=0,0,VLOOKUP($A15,[0]!Matrix,AC$72))</f>
        <v>0</v>
      </c>
      <c r="AD83" s="34">
        <f>IF($A15=0,0,VLOOKUP($A15,[0]!Matrix,AD$72))</f>
        <v>36</v>
      </c>
      <c r="AE83" s="34">
        <f>IF($A15=0,0,VLOOKUP($A15,[0]!Matrix,AE$72))</f>
        <v>57</v>
      </c>
      <c r="AF83" s="34">
        <f>IF($A15=0,0,VLOOKUP($A15,[0]!Matrix,AF$72))</f>
        <v>0</v>
      </c>
      <c r="AG83" s="34">
        <f>IF($A15=0,0,VLOOKUP($A15,[0]!Matrix,AG$72))</f>
        <v>0</v>
      </c>
      <c r="AH83" s="34">
        <f>IF($A15=0,0,VLOOKUP($A15,[0]!Matrix,AH$72))</f>
        <v>0</v>
      </c>
      <c r="AI83" s="34">
        <f>IF($A15=0,0,VLOOKUP($A15,[0]!Matrix,AI$72))</f>
        <v>0</v>
      </c>
      <c r="AJ83" s="34">
        <f>IF($A15=0,0,VLOOKUP($A15,[0]!Matrix,AJ$72))</f>
        <v>0</v>
      </c>
      <c r="AK83" s="34">
        <f>IF($A15=0,0,VLOOKUP($A15,[0]!Matrix,AK$72))</f>
        <v>0</v>
      </c>
      <c r="AL83" s="34">
        <f>IF($A15=0,0,VLOOKUP($A15,[0]!Matrix,AL$72))</f>
        <v>0</v>
      </c>
      <c r="AM83" s="24"/>
      <c r="AN83" s="36"/>
      <c r="AO83" s="36">
        <f>'BR03'!$F15*X83/1000</f>
        <v>0</v>
      </c>
      <c r="AP83" s="36">
        <f>'BR03'!$F15*Y83/1000</f>
        <v>0</v>
      </c>
      <c r="AQ83" s="36">
        <f>'BR03'!$F15*Z83/1000</f>
        <v>0</v>
      </c>
      <c r="AR83" s="36">
        <f>'BR03'!$F15*AA83/1000</f>
        <v>0</v>
      </c>
      <c r="AS83" s="36">
        <f>'BR03'!$F15*AB83/1000</f>
        <v>0</v>
      </c>
      <c r="AT83" s="36">
        <f>'BR03'!$F15*AC83/1000</f>
        <v>0</v>
      </c>
      <c r="AU83" s="36">
        <f>'BR03'!$F15*AD83/1000</f>
        <v>0.16200000000000001</v>
      </c>
      <c r="AV83" s="36">
        <f>'BR03'!$F15*AE83/1000</f>
        <v>0.25650000000000001</v>
      </c>
      <c r="AW83" s="36">
        <f>'BR03'!$F15*AF83/1000</f>
        <v>0</v>
      </c>
      <c r="AX83" s="36">
        <f>'BR03'!$F15*AG83/1000</f>
        <v>0</v>
      </c>
      <c r="AY83" s="36">
        <f>'BR03'!$F15*AH83/1000</f>
        <v>0</v>
      </c>
      <c r="AZ83" s="36">
        <f>'BR03'!$F15*AI83/1000</f>
        <v>0</v>
      </c>
      <c r="BA83" s="36">
        <f>'BR03'!$F15*AJ83/1000</f>
        <v>0</v>
      </c>
      <c r="BB83" s="36">
        <f>'BR03'!$F15*AK83/1000</f>
        <v>0</v>
      </c>
      <c r="BC83" s="36">
        <f>'BR03'!$F15*AL83/1000</f>
        <v>0</v>
      </c>
    </row>
    <row r="84" spans="23:55" ht="14.25" customHeight="1">
      <c r="W84" s="23">
        <v>11</v>
      </c>
      <c r="X84" s="34">
        <f>IF($A16=0,0,VLOOKUP($A16,[0]!Matrix,X$72))</f>
        <v>0</v>
      </c>
      <c r="Y84" s="34">
        <f>IF($A16=0,0,VLOOKUP($A16,[0]!Matrix,Y$72))</f>
        <v>0</v>
      </c>
      <c r="Z84" s="34">
        <f>IF($A16=0,0,VLOOKUP($A16,[0]!Matrix,Z$72))</f>
        <v>0</v>
      </c>
      <c r="AA84" s="34">
        <f>IF($A16=0,0,VLOOKUP($A16,[0]!Matrix,AA$72))</f>
        <v>0</v>
      </c>
      <c r="AB84" s="34">
        <f>IF($A16=0,0,VLOOKUP($A16,[0]!Matrix,AB$72))</f>
        <v>17.5</v>
      </c>
      <c r="AC84" s="34">
        <f>IF($A16=0,0,VLOOKUP($A16,[0]!Matrix,AC$72))</f>
        <v>18.78</v>
      </c>
      <c r="AD84" s="34">
        <f>IF($A16=0,0,VLOOKUP($A16,[0]!Matrix,AD$72))</f>
        <v>0.1</v>
      </c>
      <c r="AE84" s="34">
        <f>IF($A16=0,0,VLOOKUP($A16,[0]!Matrix,AE$72))</f>
        <v>0.15</v>
      </c>
      <c r="AF84" s="34">
        <f>IF($A16=0,0,VLOOKUP($A16,[0]!Matrix,AF$72))</f>
        <v>0.15</v>
      </c>
      <c r="AG84" s="34">
        <f>IF($A16=0,0,VLOOKUP($A16,[0]!Matrix,AG$72))</f>
        <v>0</v>
      </c>
      <c r="AH84" s="34">
        <f>IF($A16=0,0,VLOOKUP($A16,[0]!Matrix,AH$72))</f>
        <v>0</v>
      </c>
      <c r="AI84" s="34">
        <f>IF($A16=0,0,VLOOKUP($A16,[0]!Matrix,AI$72))</f>
        <v>0</v>
      </c>
      <c r="AJ84" s="34">
        <f>IF($A16=0,0,VLOOKUP($A16,[0]!Matrix,AJ$72))</f>
        <v>0</v>
      </c>
      <c r="AK84" s="34">
        <f>IF($A16=0,0,VLOOKUP($A16,[0]!Matrix,AK$72))</f>
        <v>0</v>
      </c>
      <c r="AL84" s="34">
        <f>IF($A16=0,0,VLOOKUP($A16,[0]!Matrix,AL$72))</f>
        <v>0</v>
      </c>
      <c r="AM84" s="24"/>
      <c r="AN84" s="36"/>
      <c r="AO84" s="36">
        <f>'BR03'!$F16*X84/1000</f>
        <v>0</v>
      </c>
      <c r="AP84" s="36">
        <f>'BR03'!$F16*Y84/1000</f>
        <v>0</v>
      </c>
      <c r="AQ84" s="36">
        <f>'BR03'!$F16*Z84/1000</f>
        <v>0</v>
      </c>
      <c r="AR84" s="36">
        <f>'BR03'!$F16*AA84/1000</f>
        <v>0</v>
      </c>
      <c r="AS84" s="36">
        <f>'BR03'!$F16*AB84/1000</f>
        <v>0.1925</v>
      </c>
      <c r="AT84" s="36">
        <f>'BR03'!$F16*AC84/1000</f>
        <v>0.20658000000000001</v>
      </c>
      <c r="AU84" s="36">
        <f>'BR03'!$F16*AD84/1000</f>
        <v>1.1000000000000001E-3</v>
      </c>
      <c r="AV84" s="36">
        <f>'BR03'!$F16*AE84/1000</f>
        <v>1.65E-3</v>
      </c>
      <c r="AW84" s="36">
        <f>'BR03'!$F16*AF84/1000</f>
        <v>1.65E-3</v>
      </c>
      <c r="AX84" s="36">
        <f>'BR03'!$F16*AG84/1000</f>
        <v>0</v>
      </c>
      <c r="AY84" s="36">
        <f>'BR03'!$F16*AH84/1000</f>
        <v>0</v>
      </c>
      <c r="AZ84" s="36">
        <f>'BR03'!$F16*AI84/1000</f>
        <v>0</v>
      </c>
      <c r="BA84" s="36">
        <f>'BR03'!$F16*AJ84/1000</f>
        <v>0</v>
      </c>
      <c r="BB84" s="36">
        <f>'BR03'!$F16*AK84/1000</f>
        <v>0</v>
      </c>
      <c r="BC84" s="36">
        <f>'BR03'!$F16*AL84/1000</f>
        <v>0</v>
      </c>
    </row>
    <row r="85" spans="23:55" ht="14.25" customHeight="1">
      <c r="W85" s="23">
        <v>12</v>
      </c>
      <c r="X85" s="34">
        <f>IF($A17=0,0,VLOOKUP($A17,[0]!Matrix,X$72))</f>
        <v>0</v>
      </c>
      <c r="Y85" s="34">
        <f>IF($A17=0,0,VLOOKUP($A17,[0]!Matrix,Y$72))</f>
        <v>0</v>
      </c>
      <c r="Z85" s="34">
        <f>IF($A17=0,0,VLOOKUP($A17,[0]!Matrix,Z$72))</f>
        <v>0</v>
      </c>
      <c r="AA85" s="34">
        <f>IF($A17=0,0,VLOOKUP($A17,[0]!Matrix,AA$72))</f>
        <v>0</v>
      </c>
      <c r="AB85" s="34">
        <f>IF($A17=0,0,VLOOKUP($A17,[0]!Matrix,AB$72))</f>
        <v>38.299999999999997</v>
      </c>
      <c r="AC85" s="34">
        <f>IF($A17=0,0,VLOOKUP($A17,[0]!Matrix,AC$72))</f>
        <v>0.01</v>
      </c>
      <c r="AD85" s="34">
        <f>IF($A17=0,0,VLOOKUP($A17,[0]!Matrix,AD$72))</f>
        <v>7.0000000000000007E-2</v>
      </c>
      <c r="AE85" s="34">
        <f>IF($A17=0,0,VLOOKUP($A17,[0]!Matrix,AE$72))</f>
        <v>0.02</v>
      </c>
      <c r="AF85" s="34">
        <f>IF($A17=0,0,VLOOKUP($A17,[0]!Matrix,AF$72))</f>
        <v>7.0000000000000007E-2</v>
      </c>
      <c r="AG85" s="34">
        <f>IF($A17=0,0,VLOOKUP($A17,[0]!Matrix,AG$72))</f>
        <v>0</v>
      </c>
      <c r="AH85" s="34">
        <f>IF($A17=0,0,VLOOKUP($A17,[0]!Matrix,AH$72))</f>
        <v>0</v>
      </c>
      <c r="AI85" s="34">
        <f>IF($A17=0,0,VLOOKUP($A17,[0]!Matrix,AI$72))</f>
        <v>0</v>
      </c>
      <c r="AJ85" s="34">
        <f>IF($A17=0,0,VLOOKUP($A17,[0]!Matrix,AJ$72))</f>
        <v>0</v>
      </c>
      <c r="AK85" s="34">
        <f>IF($A17=0,0,VLOOKUP($A17,[0]!Matrix,AK$72))</f>
        <v>0</v>
      </c>
      <c r="AL85" s="34">
        <f>IF($A17=0,0,VLOOKUP($A17,[0]!Matrix,AL$72))</f>
        <v>0</v>
      </c>
      <c r="AM85" s="24"/>
      <c r="AN85" s="36"/>
      <c r="AO85" s="36">
        <f>'BR03'!$F17*X85/1000</f>
        <v>0</v>
      </c>
      <c r="AP85" s="36">
        <f>'BR03'!$F17*Y85/1000</f>
        <v>0</v>
      </c>
      <c r="AQ85" s="36">
        <f>'BR03'!$F17*Z85/1000</f>
        <v>0</v>
      </c>
      <c r="AR85" s="36">
        <f>'BR03'!$F17*AA85/1000</f>
        <v>0</v>
      </c>
      <c r="AS85" s="36">
        <f>'BR03'!$F17*AB85/1000</f>
        <v>0.43087499999999995</v>
      </c>
      <c r="AT85" s="36">
        <f>'BR03'!$F17*AC85/1000</f>
        <v>1.125E-4</v>
      </c>
      <c r="AU85" s="36">
        <f>'BR03'!$F17*AD85/1000</f>
        <v>7.8750000000000011E-4</v>
      </c>
      <c r="AV85" s="36">
        <f>'BR03'!$F17*AE85/1000</f>
        <v>2.2499999999999999E-4</v>
      </c>
      <c r="AW85" s="36">
        <f>'BR03'!$F17*AF85/1000</f>
        <v>7.8750000000000011E-4</v>
      </c>
      <c r="AX85" s="36">
        <f>'BR03'!$F17*AG85/1000</f>
        <v>0</v>
      </c>
      <c r="AY85" s="36">
        <f>'BR03'!$F17*AH85/1000</f>
        <v>0</v>
      </c>
      <c r="AZ85" s="36">
        <f>'BR03'!$F17*AI85/1000</f>
        <v>0</v>
      </c>
      <c r="BA85" s="36">
        <f>'BR03'!$F17*AJ85/1000</f>
        <v>0</v>
      </c>
      <c r="BB85" s="36">
        <f>'BR03'!$F17*AK85/1000</f>
        <v>0</v>
      </c>
      <c r="BC85" s="36">
        <f>'BR03'!$F17*AL85/1000</f>
        <v>0</v>
      </c>
    </row>
    <row r="86" spans="23:55" ht="14.25" customHeight="1">
      <c r="W86" s="23">
        <v>13</v>
      </c>
      <c r="X86" s="34">
        <f>IF($A18=0,0,VLOOKUP($A18,[0]!Matrix,X$72))</f>
        <v>3346</v>
      </c>
      <c r="Y86" s="34">
        <f>IF($A18=0,0,VLOOKUP($A18,[0]!Matrix,Y$72))</f>
        <v>95.4</v>
      </c>
      <c r="Z86" s="34">
        <f>IF($A18=0,0,VLOOKUP($A18,[0]!Matrix,Z$72))</f>
        <v>0</v>
      </c>
      <c r="AA86" s="34">
        <f>IF($A18=0,0,VLOOKUP($A18,[0]!Matrix,AA$72))</f>
        <v>0</v>
      </c>
      <c r="AB86" s="34">
        <f>IF($A18=0,0,VLOOKUP($A18,[0]!Matrix,AB$72))</f>
        <v>0</v>
      </c>
      <c r="AC86" s="34">
        <f>IF($A18=0,0,VLOOKUP($A18,[0]!Matrix,AC$72))</f>
        <v>0</v>
      </c>
      <c r="AD86" s="34">
        <f>IF($A18=0,0,VLOOKUP($A18,[0]!Matrix,AD$72))</f>
        <v>0</v>
      </c>
      <c r="AE86" s="34">
        <f>IF($A18=0,0,VLOOKUP($A18,[0]!Matrix,AE$72))</f>
        <v>19.5</v>
      </c>
      <c r="AF86" s="34">
        <f>IF($A18=0,0,VLOOKUP($A18,[0]!Matrix,AF$72))</f>
        <v>0</v>
      </c>
      <c r="AG86" s="34">
        <f>IF($A18=0,0,VLOOKUP($A18,[0]!Matrix,AG$72))</f>
        <v>79.8</v>
      </c>
      <c r="AH86" s="34">
        <f>IF($A18=0,0,VLOOKUP($A18,[0]!Matrix,AH$72))</f>
        <v>0</v>
      </c>
      <c r="AI86" s="34">
        <f>IF($A18=0,0,VLOOKUP($A18,[0]!Matrix,AI$72))</f>
        <v>0</v>
      </c>
      <c r="AJ86" s="34">
        <f>IF($A18=0,0,VLOOKUP($A18,[0]!Matrix,AJ$72))</f>
        <v>0</v>
      </c>
      <c r="AK86" s="34">
        <f>IF($A18=0,0,VLOOKUP($A18,[0]!Matrix,AK$72))</f>
        <v>0</v>
      </c>
      <c r="AL86" s="34">
        <f>IF($A18=0,0,VLOOKUP($A18,[0]!Matrix,AL$72))</f>
        <v>0</v>
      </c>
      <c r="AM86" s="24"/>
      <c r="AN86" s="36"/>
      <c r="AO86" s="36">
        <f>'BR03'!$F18*X86/1000</f>
        <v>15.057</v>
      </c>
      <c r="AP86" s="36">
        <f>'BR03'!$F18*Y86/1000</f>
        <v>0.42930000000000001</v>
      </c>
      <c r="AQ86" s="36">
        <f>'BR03'!$F18*Z86/1000</f>
        <v>0</v>
      </c>
      <c r="AR86" s="36">
        <f>'BR03'!$F18*AA86/1000</f>
        <v>0</v>
      </c>
      <c r="AS86" s="36">
        <f>'BR03'!$F18*AB86/1000</f>
        <v>0</v>
      </c>
      <c r="AT86" s="36">
        <f>'BR03'!$F18*AC86/1000</f>
        <v>0</v>
      </c>
      <c r="AU86" s="36">
        <f>'BR03'!$F18*AD86/1000</f>
        <v>0</v>
      </c>
      <c r="AV86" s="36">
        <f>'BR03'!$F18*AE86/1000</f>
        <v>8.7749999999999995E-2</v>
      </c>
      <c r="AW86" s="36">
        <f>'BR03'!$F18*AF86/1000</f>
        <v>0</v>
      </c>
      <c r="AX86" s="36">
        <f>'BR03'!$F18*AG86/1000</f>
        <v>0.35909999999999997</v>
      </c>
      <c r="AY86" s="36">
        <f>'BR03'!$F18*AH86/1000</f>
        <v>0</v>
      </c>
      <c r="AZ86" s="36">
        <f>'BR03'!$F18*AI86/1000</f>
        <v>0</v>
      </c>
      <c r="BA86" s="36">
        <f>'BR03'!$F18*AJ86/1000</f>
        <v>0</v>
      </c>
      <c r="BB86" s="36">
        <f>'BR03'!$F18*AK86/1000</f>
        <v>0</v>
      </c>
      <c r="BC86" s="36">
        <f>'BR03'!$F18*AL86/1000</f>
        <v>0</v>
      </c>
    </row>
    <row r="87" spans="23:55" ht="14.25" customHeight="1">
      <c r="W87" s="23">
        <v>14</v>
      </c>
      <c r="X87" s="34">
        <f>IF($A19=0,0,VLOOKUP($A19,[0]!Matrix,X$72))</f>
        <v>4637</v>
      </c>
      <c r="Y87" s="34">
        <f>IF($A19=0,0,VLOOKUP($A19,[0]!Matrix,Y$72))</f>
        <v>58.4</v>
      </c>
      <c r="Z87" s="34">
        <f>IF($A19=0,0,VLOOKUP($A19,[0]!Matrix,Z$72))</f>
        <v>0</v>
      </c>
      <c r="AA87" s="34">
        <f>IF($A19=0,0,VLOOKUP($A19,[0]!Matrix,AA$72))</f>
        <v>0</v>
      </c>
      <c r="AB87" s="34">
        <f>IF($A19=0,0,VLOOKUP($A19,[0]!Matrix,AB$72))</f>
        <v>0</v>
      </c>
      <c r="AC87" s="34">
        <f>IF($A19=0,0,VLOOKUP($A19,[0]!Matrix,AC$72))</f>
        <v>0</v>
      </c>
      <c r="AD87" s="34">
        <f>IF($A19=0,0,VLOOKUP($A19,[0]!Matrix,AD$72))</f>
        <v>0</v>
      </c>
      <c r="AE87" s="34">
        <f>IF($A19=0,0,VLOOKUP($A19,[0]!Matrix,AE$72))</f>
        <v>0</v>
      </c>
      <c r="AF87" s="34">
        <f>IF($A19=0,0,VLOOKUP($A19,[0]!Matrix,AF$72))</f>
        <v>0</v>
      </c>
      <c r="AG87" s="34">
        <f>IF($A19=0,0,VLOOKUP($A19,[0]!Matrix,AG$72))</f>
        <v>0</v>
      </c>
      <c r="AH87" s="34">
        <f>IF($A19=0,0,VLOOKUP($A19,[0]!Matrix,AH$72))</f>
        <v>99</v>
      </c>
      <c r="AI87" s="34">
        <f>IF($A19=0,0,VLOOKUP($A19,[0]!Matrix,AI$72))</f>
        <v>99</v>
      </c>
      <c r="AJ87" s="34">
        <f>IF($A19=0,0,VLOOKUP($A19,[0]!Matrix,AJ$72))</f>
        <v>0</v>
      </c>
      <c r="AK87" s="34">
        <f>IF($A19=0,0,VLOOKUP($A19,[0]!Matrix,AK$72))</f>
        <v>0</v>
      </c>
      <c r="AL87" s="34">
        <f>IF($A19=0,0,VLOOKUP($A19,[0]!Matrix,AL$72))</f>
        <v>0</v>
      </c>
      <c r="AM87" s="24"/>
      <c r="AN87" s="36"/>
      <c r="AO87" s="36">
        <f>'BR03'!$F19*X87/1000</f>
        <v>11.592499999999999</v>
      </c>
      <c r="AP87" s="36">
        <f>'BR03'!$F19*Y87/1000</f>
        <v>0.14599999999999999</v>
      </c>
      <c r="AQ87" s="36">
        <f>'BR03'!$F19*Z87/1000</f>
        <v>0</v>
      </c>
      <c r="AR87" s="36">
        <f>'BR03'!$F19*AA87/1000</f>
        <v>0</v>
      </c>
      <c r="AS87" s="36">
        <f>'BR03'!$F19*AB87/1000</f>
        <v>0</v>
      </c>
      <c r="AT87" s="36">
        <f>'BR03'!$F19*AC87/1000</f>
        <v>0</v>
      </c>
      <c r="AU87" s="36">
        <f>'BR03'!$F19*AD87/1000</f>
        <v>0</v>
      </c>
      <c r="AV87" s="36">
        <f>'BR03'!$F19*AE87/1000</f>
        <v>0</v>
      </c>
      <c r="AW87" s="36">
        <f>'BR03'!$F19*AF87/1000</f>
        <v>0</v>
      </c>
      <c r="AX87" s="36">
        <f>'BR03'!$F19*AG87/1000</f>
        <v>0</v>
      </c>
      <c r="AY87" s="36">
        <f>'BR03'!$F19*AH87/1000</f>
        <v>0.2475</v>
      </c>
      <c r="AZ87" s="36">
        <f>'BR03'!$F19*AI87/1000</f>
        <v>0.2475</v>
      </c>
      <c r="BA87" s="36">
        <f>'BR03'!$F19*AJ87/1000</f>
        <v>0</v>
      </c>
      <c r="BB87" s="36">
        <f>'BR03'!$F19*AK87/1000</f>
        <v>0</v>
      </c>
      <c r="BC87" s="36">
        <f>'BR03'!$F19*AL87/1000</f>
        <v>0</v>
      </c>
    </row>
    <row r="88" spans="23:55" ht="14.25" customHeight="1">
      <c r="W88" s="23">
        <v>15</v>
      </c>
      <c r="X88" s="34">
        <f>IF($A20=0,0,VLOOKUP($A20,[0]!Matrix,X$72))</f>
        <v>3011</v>
      </c>
      <c r="Y88" s="34">
        <f>IF($A20=0,0,VLOOKUP($A20,[0]!Matrix,Y$72))</f>
        <v>73.099999999999994</v>
      </c>
      <c r="Z88" s="34">
        <f>IF($A20=0,0,VLOOKUP($A20,[0]!Matrix,Z$72))</f>
        <v>0</v>
      </c>
      <c r="AA88" s="34">
        <f>IF($A20=0,0,VLOOKUP($A20,[0]!Matrix,AA$72))</f>
        <v>0</v>
      </c>
      <c r="AB88" s="34">
        <f>IF($A20=0,0,VLOOKUP($A20,[0]!Matrix,AB$72))</f>
        <v>0</v>
      </c>
      <c r="AC88" s="34">
        <f>IF($A20=0,0,VLOOKUP($A20,[0]!Matrix,AC$72))</f>
        <v>0</v>
      </c>
      <c r="AD88" s="34">
        <f>IF($A20=0,0,VLOOKUP($A20,[0]!Matrix,AD$72))</f>
        <v>0</v>
      </c>
      <c r="AE88" s="34">
        <f>IF($A20=0,0,VLOOKUP($A20,[0]!Matrix,AE$72))</f>
        <v>0</v>
      </c>
      <c r="AF88" s="34">
        <f>IF($A20=0,0,VLOOKUP($A20,[0]!Matrix,AF$72))</f>
        <v>0</v>
      </c>
      <c r="AG88" s="34">
        <f>IF($A20=0,0,VLOOKUP($A20,[0]!Matrix,AG$72))</f>
        <v>0</v>
      </c>
      <c r="AH88" s="34">
        <f>IF($A20=0,0,VLOOKUP($A20,[0]!Matrix,AH$72))</f>
        <v>0</v>
      </c>
      <c r="AI88" s="34">
        <f>IF($A20=0,0,VLOOKUP($A20,[0]!Matrix,AI$72))</f>
        <v>0</v>
      </c>
      <c r="AJ88" s="34">
        <f>IF($A20=0,0,VLOOKUP($A20,[0]!Matrix,AJ$72))</f>
        <v>99</v>
      </c>
      <c r="AK88" s="34">
        <f>IF($A20=0,0,VLOOKUP($A20,[0]!Matrix,AK$72))</f>
        <v>0</v>
      </c>
      <c r="AL88" s="34">
        <f>IF($A20=0,0,VLOOKUP($A20,[0]!Matrix,AL$72))</f>
        <v>0</v>
      </c>
      <c r="AM88" s="24"/>
      <c r="AN88" s="36"/>
      <c r="AO88" s="36">
        <f>'BR03'!$F20*X88/1000</f>
        <v>6.0220000000000002</v>
      </c>
      <c r="AP88" s="36">
        <f>'BR03'!$F20*Y88/1000</f>
        <v>0.1462</v>
      </c>
      <c r="AQ88" s="36">
        <f>'BR03'!$F20*Z88/1000</f>
        <v>0</v>
      </c>
      <c r="AR88" s="36">
        <f>'BR03'!$F20*AA88/1000</f>
        <v>0</v>
      </c>
      <c r="AS88" s="36">
        <f>'BR03'!$F20*AB88/1000</f>
        <v>0</v>
      </c>
      <c r="AT88" s="36">
        <f>'BR03'!$F20*AC88/1000</f>
        <v>0</v>
      </c>
      <c r="AU88" s="36">
        <f>'BR03'!$F20*AD88/1000</f>
        <v>0</v>
      </c>
      <c r="AV88" s="36">
        <f>'BR03'!$F20*AE88/1000</f>
        <v>0</v>
      </c>
      <c r="AW88" s="36">
        <f>'BR03'!$F20*AF88/1000</f>
        <v>0</v>
      </c>
      <c r="AX88" s="36">
        <f>'BR03'!$F20*AG88/1000</f>
        <v>0</v>
      </c>
      <c r="AY88" s="36">
        <f>'BR03'!$F20*AH88/1000</f>
        <v>0</v>
      </c>
      <c r="AZ88" s="36">
        <f>'BR03'!$F20*AI88/1000</f>
        <v>0</v>
      </c>
      <c r="BA88" s="36">
        <f>'BR03'!$F20*AJ88/1000</f>
        <v>0.19800000000000001</v>
      </c>
      <c r="BB88" s="36">
        <f>'BR03'!$F20*AK88/1000</f>
        <v>0</v>
      </c>
      <c r="BC88" s="36">
        <f>'BR03'!$F20*AL88/1000</f>
        <v>0</v>
      </c>
    </row>
    <row r="89" spans="23:55" ht="14.25" customHeight="1">
      <c r="W89" s="23">
        <v>16</v>
      </c>
      <c r="X89" s="34">
        <f>IF($A21=0,0,VLOOKUP($A21,[0]!Matrix,X$72))</f>
        <v>5186</v>
      </c>
      <c r="Y89" s="34">
        <f>IF($A21=0,0,VLOOKUP($A21,[0]!Matrix,Y$72))</f>
        <v>85.3</v>
      </c>
      <c r="Z89" s="34">
        <f>IF($A21=0,0,VLOOKUP($A21,[0]!Matrix,Z$72))</f>
        <v>0</v>
      </c>
      <c r="AA89" s="34">
        <f>IF($A21=0,0,VLOOKUP($A21,[0]!Matrix,AA$72))</f>
        <v>0</v>
      </c>
      <c r="AB89" s="34">
        <f>IF($A21=0,0,VLOOKUP($A21,[0]!Matrix,AB$72))</f>
        <v>0</v>
      </c>
      <c r="AC89" s="34">
        <f>IF($A21=0,0,VLOOKUP($A21,[0]!Matrix,AC$72))</f>
        <v>0</v>
      </c>
      <c r="AD89" s="34">
        <f>IF($A21=0,0,VLOOKUP($A21,[0]!Matrix,AD$72))</f>
        <v>0</v>
      </c>
      <c r="AE89" s="34">
        <f>IF($A21=0,0,VLOOKUP($A21,[0]!Matrix,AE$72))</f>
        <v>0</v>
      </c>
      <c r="AF89" s="34">
        <f>IF($A21=0,0,VLOOKUP($A21,[0]!Matrix,AF$72))</f>
        <v>0</v>
      </c>
      <c r="AG89" s="34">
        <f>IF($A21=0,0,VLOOKUP($A21,[0]!Matrix,AG$72))</f>
        <v>0</v>
      </c>
      <c r="AH89" s="34">
        <f>IF($A21=0,0,VLOOKUP($A21,[0]!Matrix,AH$72))</f>
        <v>0</v>
      </c>
      <c r="AI89" s="34">
        <f>IF($A21=0,0,VLOOKUP($A21,[0]!Matrix,AI$72))</f>
        <v>0</v>
      </c>
      <c r="AJ89" s="34">
        <f>IF($A21=0,0,VLOOKUP($A21,[0]!Matrix,AJ$72))</f>
        <v>0</v>
      </c>
      <c r="AK89" s="34">
        <f>IF($A21=0,0,VLOOKUP($A21,[0]!Matrix,AK$72))</f>
        <v>98.5</v>
      </c>
      <c r="AL89" s="34">
        <f>IF($A21=0,0,VLOOKUP($A21,[0]!Matrix,AL$72))</f>
        <v>0</v>
      </c>
      <c r="AM89" s="24"/>
      <c r="AN89" s="36"/>
      <c r="AO89" s="36">
        <f>'BR03'!$F21*X89/1000</f>
        <v>0</v>
      </c>
      <c r="AP89" s="36">
        <f>'BR03'!$F21*Y89/1000</f>
        <v>0</v>
      </c>
      <c r="AQ89" s="36">
        <f>'BR03'!$F21*Z89/1000</f>
        <v>0</v>
      </c>
      <c r="AR89" s="36">
        <f>'BR03'!$F21*AA89/1000</f>
        <v>0</v>
      </c>
      <c r="AS89" s="36">
        <f>'BR03'!$F21*AB89/1000</f>
        <v>0</v>
      </c>
      <c r="AT89" s="36">
        <f>'BR03'!$F21*AC89/1000</f>
        <v>0</v>
      </c>
      <c r="AU89" s="36">
        <f>'BR03'!$F21*AD89/1000</f>
        <v>0</v>
      </c>
      <c r="AV89" s="36">
        <f>'BR03'!$F21*AE89/1000</f>
        <v>0</v>
      </c>
      <c r="AW89" s="36">
        <f>'BR03'!$F21*AF89/1000</f>
        <v>0</v>
      </c>
      <c r="AX89" s="36">
        <f>'BR03'!$F21*AG89/1000</f>
        <v>0</v>
      </c>
      <c r="AY89" s="36">
        <f>'BR03'!$F21*AH89/1000</f>
        <v>0</v>
      </c>
      <c r="AZ89" s="36">
        <f>'BR03'!$F21*AI89/1000</f>
        <v>0</v>
      </c>
      <c r="BA89" s="36">
        <f>'BR03'!$F21*AJ89/1000</f>
        <v>0</v>
      </c>
      <c r="BB89" s="36">
        <f>'BR03'!$F21*AK89/1000</f>
        <v>0</v>
      </c>
      <c r="BC89" s="36">
        <f>'BR03'!$F21*AL89/1000</f>
        <v>0</v>
      </c>
    </row>
    <row r="90" spans="23:55" ht="14.25" customHeight="1">
      <c r="W90" s="23">
        <v>17</v>
      </c>
      <c r="X90" s="34">
        <f>IF($A22=0,0,VLOOKUP($A22,[0]!Matrix,X$72))</f>
        <v>0</v>
      </c>
      <c r="Y90" s="34">
        <f>IF($A22=0,0,VLOOKUP($A22,[0]!Matrix,Y$72))</f>
        <v>0</v>
      </c>
      <c r="Z90" s="34">
        <f>IF($A22=0,0,VLOOKUP($A22,[0]!Matrix,Z$72))</f>
        <v>0</v>
      </c>
      <c r="AA90" s="34">
        <f>IF($A22=0,0,VLOOKUP($A22,[0]!Matrix,AA$72))</f>
        <v>0</v>
      </c>
      <c r="AB90" s="34">
        <f>IF($A22=0,0,VLOOKUP($A22,[0]!Matrix,AB$72))</f>
        <v>0</v>
      </c>
      <c r="AC90" s="34">
        <f>IF($A22=0,0,VLOOKUP($A22,[0]!Matrix,AC$72))</f>
        <v>0</v>
      </c>
      <c r="AD90" s="34">
        <f>IF($A22=0,0,VLOOKUP($A22,[0]!Matrix,AD$72))</f>
        <v>0</v>
      </c>
      <c r="AE90" s="34">
        <f>IF($A22=0,0,VLOOKUP($A22,[0]!Matrix,AE$72))</f>
        <v>0</v>
      </c>
      <c r="AF90" s="34">
        <f>IF($A22=0,0,VLOOKUP($A22,[0]!Matrix,AF$72))</f>
        <v>0</v>
      </c>
      <c r="AG90" s="34">
        <f>IF($A22=0,0,VLOOKUP($A22,[0]!Matrix,AG$72))</f>
        <v>0</v>
      </c>
      <c r="AH90" s="34">
        <f>IF($A22=0,0,VLOOKUP($A22,[0]!Matrix,AH$72))</f>
        <v>0</v>
      </c>
      <c r="AI90" s="34">
        <f>IF($A22=0,0,VLOOKUP($A22,[0]!Matrix,AI$72))</f>
        <v>0</v>
      </c>
      <c r="AJ90" s="34">
        <f>IF($A22=0,0,VLOOKUP($A22,[0]!Matrix,AJ$72))</f>
        <v>0</v>
      </c>
      <c r="AK90" s="34">
        <f>IF($A22=0,0,VLOOKUP($A22,[0]!Matrix,AK$72))</f>
        <v>0</v>
      </c>
      <c r="AL90" s="34">
        <f>IF($A22=0,0,VLOOKUP($A22,[0]!Matrix,AL$72))</f>
        <v>0</v>
      </c>
      <c r="AM90" s="24"/>
      <c r="AN90" s="36"/>
      <c r="AO90" s="36">
        <f>'BR03'!$F22*X90/1000</f>
        <v>0</v>
      </c>
      <c r="AP90" s="36">
        <f>'BR03'!$F22*Y90/1000</f>
        <v>0</v>
      </c>
      <c r="AQ90" s="36">
        <f>'BR03'!$F22*Z90/1000</f>
        <v>0</v>
      </c>
      <c r="AR90" s="36">
        <f>'BR03'!$F22*AA90/1000</f>
        <v>0</v>
      </c>
      <c r="AS90" s="36">
        <f>'BR03'!$F22*AB90/1000</f>
        <v>0</v>
      </c>
      <c r="AT90" s="36">
        <f>'BR03'!$F22*AC90/1000</f>
        <v>0</v>
      </c>
      <c r="AU90" s="36">
        <f>'BR03'!$F22*AD90/1000</f>
        <v>0</v>
      </c>
      <c r="AV90" s="36">
        <f>'BR03'!$F22*AE90/1000</f>
        <v>0</v>
      </c>
      <c r="AW90" s="36">
        <f>'BR03'!$F22*AF90/1000</f>
        <v>0</v>
      </c>
      <c r="AX90" s="36">
        <f>'BR03'!$F22*AG90/1000</f>
        <v>0</v>
      </c>
      <c r="AY90" s="36">
        <f>'BR03'!$F22*AH90/1000</f>
        <v>0</v>
      </c>
      <c r="AZ90" s="36">
        <f>'BR03'!$F22*AI90/1000</f>
        <v>0</v>
      </c>
      <c r="BA90" s="36">
        <f>'BR03'!$F22*AJ90/1000</f>
        <v>0</v>
      </c>
      <c r="BB90" s="36">
        <f>'BR03'!$F22*AK90/1000</f>
        <v>0</v>
      </c>
      <c r="BC90" s="36">
        <f>'BR03'!$F22*AL90/1000</f>
        <v>0</v>
      </c>
    </row>
    <row r="91" spans="23:55" ht="14.25" customHeight="1">
      <c r="W91" s="23">
        <v>18</v>
      </c>
      <c r="X91" s="34">
        <f>IF($A23=0,0,VLOOKUP($A23,[0]!Matrix,X$72))</f>
        <v>0</v>
      </c>
      <c r="Y91" s="34">
        <f>IF($A23=0,0,VLOOKUP($A23,[0]!Matrix,Y$72))</f>
        <v>0</v>
      </c>
      <c r="Z91" s="34">
        <f>IF($A23=0,0,VLOOKUP($A23,[0]!Matrix,Z$72))</f>
        <v>0</v>
      </c>
      <c r="AA91" s="34">
        <f>IF($A23=0,0,VLOOKUP($A23,[0]!Matrix,AA$72))</f>
        <v>0</v>
      </c>
      <c r="AB91" s="34">
        <f>IF($A23=0,0,VLOOKUP($A23,[0]!Matrix,AB$72))</f>
        <v>0</v>
      </c>
      <c r="AC91" s="34">
        <f>IF($A23=0,0,VLOOKUP($A23,[0]!Matrix,AC$72))</f>
        <v>0</v>
      </c>
      <c r="AD91" s="34">
        <f>IF($A23=0,0,VLOOKUP($A23,[0]!Matrix,AD$72))</f>
        <v>0</v>
      </c>
      <c r="AE91" s="34">
        <f>IF($A23=0,0,VLOOKUP($A23,[0]!Matrix,AE$72))</f>
        <v>0</v>
      </c>
      <c r="AF91" s="34">
        <f>IF($A23=0,0,VLOOKUP($A23,[0]!Matrix,AF$72))</f>
        <v>0</v>
      </c>
      <c r="AG91" s="34">
        <f>IF($A23=0,0,VLOOKUP($A23,[0]!Matrix,AG$72))</f>
        <v>0</v>
      </c>
      <c r="AH91" s="34">
        <f>IF($A23=0,0,VLOOKUP($A23,[0]!Matrix,AH$72))</f>
        <v>0</v>
      </c>
      <c r="AI91" s="34">
        <f>IF($A23=0,0,VLOOKUP($A23,[0]!Matrix,AI$72))</f>
        <v>0</v>
      </c>
      <c r="AJ91" s="34">
        <f>IF($A23=0,0,VLOOKUP($A23,[0]!Matrix,AJ$72))</f>
        <v>0</v>
      </c>
      <c r="AK91" s="34">
        <f>IF($A23=0,0,VLOOKUP($A23,[0]!Matrix,AK$72))</f>
        <v>0</v>
      </c>
      <c r="AL91" s="34">
        <f>IF($A23=0,0,VLOOKUP($A23,[0]!Matrix,AL$72))</f>
        <v>0</v>
      </c>
      <c r="AM91" s="24"/>
      <c r="AN91" s="36"/>
      <c r="AO91" s="36">
        <f>'BR03'!$F23*X91/1000</f>
        <v>0</v>
      </c>
      <c r="AP91" s="36">
        <f>'BR03'!$F23*Y91/1000</f>
        <v>0</v>
      </c>
      <c r="AQ91" s="36">
        <f>'BR03'!$F23*Z91/1000</f>
        <v>0</v>
      </c>
      <c r="AR91" s="36">
        <f>'BR03'!$F23*AA91/1000</f>
        <v>0</v>
      </c>
      <c r="AS91" s="36">
        <f>'BR03'!$F23*AB91/1000</f>
        <v>0</v>
      </c>
      <c r="AT91" s="36">
        <f>'BR03'!$F23*AC91/1000</f>
        <v>0</v>
      </c>
      <c r="AU91" s="36">
        <f>'BR03'!$F23*AD91/1000</f>
        <v>0</v>
      </c>
      <c r="AV91" s="36">
        <f>'BR03'!$F23*AE91/1000</f>
        <v>0</v>
      </c>
      <c r="AW91" s="36">
        <f>'BR03'!$F23*AF91/1000</f>
        <v>0</v>
      </c>
      <c r="AX91" s="36">
        <f>'BR03'!$F23*AG91/1000</f>
        <v>0</v>
      </c>
      <c r="AY91" s="36">
        <f>'BR03'!$F23*AH91/1000</f>
        <v>0</v>
      </c>
      <c r="AZ91" s="36">
        <f>'BR03'!$F23*AI91/1000</f>
        <v>0</v>
      </c>
      <c r="BA91" s="36">
        <f>'BR03'!$F23*AJ91/1000</f>
        <v>0</v>
      </c>
      <c r="BB91" s="36">
        <f>'BR03'!$F23*AK91/1000</f>
        <v>0</v>
      </c>
      <c r="BC91" s="36">
        <f>'BR03'!$F23*AL91/1000</f>
        <v>0</v>
      </c>
    </row>
    <row r="92" spans="23:55" ht="14.25" customHeight="1">
      <c r="W92" s="23">
        <v>19</v>
      </c>
      <c r="X92" s="34">
        <f>IF($A24=0,0,VLOOKUP($A24,[0]!Matrix,X$72))</f>
        <v>0</v>
      </c>
      <c r="Y92" s="34">
        <f>IF($A24=0,0,VLOOKUP($A24,[0]!Matrix,Y$72))</f>
        <v>0</v>
      </c>
      <c r="Z92" s="34">
        <f>IF($A24=0,0,VLOOKUP($A24,[0]!Matrix,Z$72))</f>
        <v>0</v>
      </c>
      <c r="AA92" s="34">
        <f>IF($A24=0,0,VLOOKUP($A24,[0]!Matrix,AA$72))</f>
        <v>0</v>
      </c>
      <c r="AB92" s="34">
        <f>IF($A24=0,0,VLOOKUP($A24,[0]!Matrix,AB$72))</f>
        <v>0</v>
      </c>
      <c r="AC92" s="34">
        <f>IF($A24=0,0,VLOOKUP($A24,[0]!Matrix,AC$72))</f>
        <v>0</v>
      </c>
      <c r="AD92" s="34">
        <f>IF($A24=0,0,VLOOKUP($A24,[0]!Matrix,AD$72))</f>
        <v>0</v>
      </c>
      <c r="AE92" s="34">
        <f>IF($A24=0,0,VLOOKUP($A24,[0]!Matrix,AE$72))</f>
        <v>0</v>
      </c>
      <c r="AF92" s="34">
        <f>IF($A24=0,0,VLOOKUP($A24,[0]!Matrix,AF$72))</f>
        <v>0</v>
      </c>
      <c r="AG92" s="34">
        <f>IF($A24=0,0,VLOOKUP($A24,[0]!Matrix,AG$72))</f>
        <v>0</v>
      </c>
      <c r="AH92" s="34">
        <f>IF($A24=0,0,VLOOKUP($A24,[0]!Matrix,AH$72))</f>
        <v>0</v>
      </c>
      <c r="AI92" s="34">
        <f>IF($A24=0,0,VLOOKUP($A24,[0]!Matrix,AI$72))</f>
        <v>0</v>
      </c>
      <c r="AJ92" s="34">
        <f>IF($A24=0,0,VLOOKUP($A24,[0]!Matrix,AJ$72))</f>
        <v>0</v>
      </c>
      <c r="AK92" s="34">
        <f>IF($A24=0,0,VLOOKUP($A24,[0]!Matrix,AK$72))</f>
        <v>0</v>
      </c>
      <c r="AL92" s="34">
        <f>IF($A24=0,0,VLOOKUP($A24,[0]!Matrix,AL$72))</f>
        <v>746000</v>
      </c>
      <c r="AM92" s="24"/>
      <c r="AN92" s="36"/>
      <c r="AO92" s="36">
        <f>'BR03'!$F24*X92/1000</f>
        <v>0</v>
      </c>
      <c r="AP92" s="36">
        <f>'BR03'!$F24*Y92/1000</f>
        <v>0</v>
      </c>
      <c r="AQ92" s="36">
        <f>'BR03'!$F24*Z92/1000</f>
        <v>0</v>
      </c>
      <c r="AR92" s="36">
        <f>'BR03'!$F24*AA92/1000</f>
        <v>0</v>
      </c>
      <c r="AS92" s="36">
        <f>'BR03'!$F24*AB92/1000</f>
        <v>0</v>
      </c>
      <c r="AT92" s="36">
        <f>'BR03'!$F24*AC92/1000</f>
        <v>0</v>
      </c>
      <c r="AU92" s="36">
        <f>'BR03'!$F24*AD92/1000</f>
        <v>0</v>
      </c>
      <c r="AV92" s="36">
        <f>'BR03'!$F24*AE92/1000</f>
        <v>0</v>
      </c>
      <c r="AW92" s="36">
        <f>'BR03'!$F24*AF92/1000</f>
        <v>0</v>
      </c>
      <c r="AX92" s="36">
        <f>'BR03'!$F24*AG92/1000</f>
        <v>0</v>
      </c>
      <c r="AY92" s="36">
        <f>'BR03'!$F24*AH92/1000</f>
        <v>0</v>
      </c>
      <c r="AZ92" s="36">
        <f>'BR03'!$F24*AI92/1000</f>
        <v>0</v>
      </c>
      <c r="BA92" s="36">
        <f>'BR03'!$F24*AJ92/1000</f>
        <v>0</v>
      </c>
      <c r="BB92" s="36">
        <f>'BR03'!$F24*AK92/1000</f>
        <v>0</v>
      </c>
      <c r="BC92" s="36">
        <f>'BR03'!$F24*AL92/1000</f>
        <v>186.5</v>
      </c>
    </row>
    <row r="93" spans="23:55" ht="14.25" customHeight="1">
      <c r="W93" s="23">
        <v>20</v>
      </c>
      <c r="X93" s="34">
        <f>IF($A25=0,0,VLOOKUP($A25,[0]!Matrix,X$72))</f>
        <v>0</v>
      </c>
      <c r="Y93" s="34">
        <f>IF($A25=0,0,VLOOKUP($A25,[0]!Matrix,Y$72))</f>
        <v>0</v>
      </c>
      <c r="Z93" s="34">
        <f>IF($A25=0,0,VLOOKUP($A25,[0]!Matrix,Z$72))</f>
        <v>0</v>
      </c>
      <c r="AA93" s="34">
        <f>IF($A25=0,0,VLOOKUP($A25,[0]!Matrix,AA$72))</f>
        <v>0</v>
      </c>
      <c r="AB93" s="34">
        <f>IF($A25=0,0,VLOOKUP($A25,[0]!Matrix,AB$72))</f>
        <v>0</v>
      </c>
      <c r="AC93" s="34">
        <f>IF($A25=0,0,VLOOKUP($A25,[0]!Matrix,AC$72))</f>
        <v>0</v>
      </c>
      <c r="AD93" s="34">
        <f>IF($A25=0,0,VLOOKUP($A25,[0]!Matrix,AD$72))</f>
        <v>0</v>
      </c>
      <c r="AE93" s="34">
        <f>IF($A25=0,0,VLOOKUP($A25,[0]!Matrix,AE$72))</f>
        <v>0</v>
      </c>
      <c r="AF93" s="34">
        <f>IF($A25=0,0,VLOOKUP($A25,[0]!Matrix,AF$72))</f>
        <v>0</v>
      </c>
      <c r="AG93" s="34">
        <f>IF($A25=0,0,VLOOKUP($A25,[0]!Matrix,AG$72))</f>
        <v>0</v>
      </c>
      <c r="AH93" s="34">
        <f>IF($A25=0,0,VLOOKUP($A25,[0]!Matrix,AH$72))</f>
        <v>0</v>
      </c>
      <c r="AI93" s="34">
        <f>IF($A25=0,0,VLOOKUP($A25,[0]!Matrix,AI$72))</f>
        <v>0</v>
      </c>
      <c r="AJ93" s="34">
        <f>IF($A25=0,0,VLOOKUP($A25,[0]!Matrix,AJ$72))</f>
        <v>0</v>
      </c>
      <c r="AK93" s="34">
        <f>IF($A25=0,0,VLOOKUP($A25,[0]!Matrix,AK$72))</f>
        <v>0</v>
      </c>
      <c r="AL93" s="34">
        <f>IF($A25=0,0,VLOOKUP($A25,[0]!Matrix,AL$72))</f>
        <v>0</v>
      </c>
      <c r="AM93" s="24"/>
      <c r="AN93" s="36"/>
      <c r="AO93" s="36">
        <f>'BR03'!$F25*X93/1000</f>
        <v>0</v>
      </c>
      <c r="AP93" s="36">
        <f>'BR03'!$F25*Y93/1000</f>
        <v>0</v>
      </c>
      <c r="AQ93" s="36">
        <f>'BR03'!$F25*Z93/1000</f>
        <v>0</v>
      </c>
      <c r="AR93" s="36">
        <f>'BR03'!$F25*AA93/1000</f>
        <v>0</v>
      </c>
      <c r="AS93" s="36">
        <f>'BR03'!$F25*AB93/1000</f>
        <v>0</v>
      </c>
      <c r="AT93" s="36">
        <f>'BR03'!$F25*AC93/1000</f>
        <v>0</v>
      </c>
      <c r="AU93" s="36">
        <f>'BR03'!$F25*AD93/1000</f>
        <v>0</v>
      </c>
      <c r="AV93" s="36">
        <f>'BR03'!$F25*AE93/1000</f>
        <v>0</v>
      </c>
      <c r="AW93" s="36">
        <f>'BR03'!$F25*AF93/1000</f>
        <v>0</v>
      </c>
      <c r="AX93" s="36">
        <f>'BR03'!$F25*AG93/1000</f>
        <v>0</v>
      </c>
      <c r="AY93" s="36">
        <f>'BR03'!$F25*AH93/1000</f>
        <v>0</v>
      </c>
      <c r="AZ93" s="36">
        <f>'BR03'!$F25*AI93/1000</f>
        <v>0</v>
      </c>
      <c r="BA93" s="36">
        <f>'BR03'!$F25*AJ93/1000</f>
        <v>0</v>
      </c>
      <c r="BB93" s="36">
        <f>'BR03'!$F25*AK93/1000</f>
        <v>0</v>
      </c>
      <c r="BC93" s="36">
        <f>'BR03'!$F25*AL93/1000</f>
        <v>0</v>
      </c>
    </row>
    <row r="94" spans="23:55" ht="14.25" customHeight="1">
      <c r="W94" s="23">
        <v>21</v>
      </c>
      <c r="X94" s="34">
        <f>IF($A26=0,0,VLOOKUP($A26,[0]!Matrix,X$72))</f>
        <v>0</v>
      </c>
      <c r="Y94" s="34">
        <f>IF($A26=0,0,VLOOKUP($A26,[0]!Matrix,Y$72))</f>
        <v>0</v>
      </c>
      <c r="Z94" s="34">
        <f>IF($A26=0,0,VLOOKUP($A26,[0]!Matrix,Z$72))</f>
        <v>0</v>
      </c>
      <c r="AA94" s="34">
        <f>IF($A26=0,0,VLOOKUP($A26,[0]!Matrix,AA$72))</f>
        <v>0</v>
      </c>
      <c r="AB94" s="34">
        <f>IF($A26=0,0,VLOOKUP($A26,[0]!Matrix,AB$72))</f>
        <v>0</v>
      </c>
      <c r="AC94" s="34">
        <f>IF($A26=0,0,VLOOKUP($A26,[0]!Matrix,AC$72))</f>
        <v>0</v>
      </c>
      <c r="AD94" s="34">
        <f>IF($A26=0,0,VLOOKUP($A26,[0]!Matrix,AD$72))</f>
        <v>0</v>
      </c>
      <c r="AE94" s="34">
        <f>IF($A26=0,0,VLOOKUP($A26,[0]!Matrix,AE$72))</f>
        <v>0</v>
      </c>
      <c r="AF94" s="34">
        <f>IF($A26=0,0,VLOOKUP($A26,[0]!Matrix,AF$72))</f>
        <v>0</v>
      </c>
      <c r="AG94" s="34">
        <f>IF($A26=0,0,VLOOKUP($A26,[0]!Matrix,AG$72))</f>
        <v>0</v>
      </c>
      <c r="AH94" s="34">
        <f>IF($A26=0,0,VLOOKUP($A26,[0]!Matrix,AH$72))</f>
        <v>0</v>
      </c>
      <c r="AI94" s="34">
        <f>IF($A26=0,0,VLOOKUP($A26,[0]!Matrix,AI$72))</f>
        <v>0</v>
      </c>
      <c r="AJ94" s="34">
        <f>IF($A26=0,0,VLOOKUP($A26,[0]!Matrix,AJ$72))</f>
        <v>0</v>
      </c>
      <c r="AK94" s="34">
        <f>IF($A26=0,0,VLOOKUP($A26,[0]!Matrix,AK$72))</f>
        <v>0</v>
      </c>
      <c r="AL94" s="34">
        <f>IF($A26=0,0,VLOOKUP($A26,[0]!Matrix,AL$72))</f>
        <v>0</v>
      </c>
      <c r="AM94" s="24"/>
      <c r="AN94" s="36"/>
      <c r="AO94" s="36">
        <f>'BR03'!$F26*X94/1000</f>
        <v>0</v>
      </c>
      <c r="AP94" s="36">
        <f>'BR03'!$F26*Y94/1000</f>
        <v>0</v>
      </c>
      <c r="AQ94" s="36">
        <f>'BR03'!$F26*Z94/1000</f>
        <v>0</v>
      </c>
      <c r="AR94" s="36">
        <f>'BR03'!$F26*AA94/1000</f>
        <v>0</v>
      </c>
      <c r="AS94" s="36">
        <f>'BR03'!$F26*AB94/1000</f>
        <v>0</v>
      </c>
      <c r="AT94" s="36">
        <f>'BR03'!$F26*AC94/1000</f>
        <v>0</v>
      </c>
      <c r="AU94" s="36">
        <f>'BR03'!$F26*AD94/1000</f>
        <v>0</v>
      </c>
      <c r="AV94" s="36">
        <f>'BR03'!$F26*AE94/1000</f>
        <v>0</v>
      </c>
      <c r="AW94" s="36">
        <f>'BR03'!$F26*AF94/1000</f>
        <v>0</v>
      </c>
      <c r="AX94" s="36">
        <f>'BR03'!$F26*AG94/1000</f>
        <v>0</v>
      </c>
      <c r="AY94" s="36">
        <f>'BR03'!$F26*AH94/1000</f>
        <v>0</v>
      </c>
      <c r="AZ94" s="36">
        <f>'BR03'!$F26*AI94/1000</f>
        <v>0</v>
      </c>
      <c r="BA94" s="36">
        <f>'BR03'!$F26*AJ94/1000</f>
        <v>0</v>
      </c>
      <c r="BB94" s="36">
        <f>'BR03'!$F26*AK94/1000</f>
        <v>0</v>
      </c>
      <c r="BC94" s="36">
        <f>'BR03'!$F26*AL94/1000</f>
        <v>0</v>
      </c>
    </row>
    <row r="95" spans="23:55" ht="14.25" customHeight="1">
      <c r="W95" s="23">
        <v>22</v>
      </c>
      <c r="X95" s="34">
        <f>IF($A27=0,0,VLOOKUP($A27,[0]!Matrix,X$72))</f>
        <v>0</v>
      </c>
      <c r="Y95" s="34">
        <f>IF($A27=0,0,VLOOKUP($A27,[0]!Matrix,Y$72))</f>
        <v>0</v>
      </c>
      <c r="Z95" s="34">
        <f>IF($A27=0,0,VLOOKUP($A27,[0]!Matrix,Z$72))</f>
        <v>0</v>
      </c>
      <c r="AA95" s="34">
        <f>IF($A27=0,0,VLOOKUP($A27,[0]!Matrix,AA$72))</f>
        <v>0</v>
      </c>
      <c r="AB95" s="34">
        <f>IF($A27=0,0,VLOOKUP($A27,[0]!Matrix,AB$72))</f>
        <v>0</v>
      </c>
      <c r="AC95" s="34">
        <f>IF($A27=0,0,VLOOKUP($A27,[0]!Matrix,AC$72))</f>
        <v>0</v>
      </c>
      <c r="AD95" s="34">
        <f>IF($A27=0,0,VLOOKUP($A27,[0]!Matrix,AD$72))</f>
        <v>0</v>
      </c>
      <c r="AE95" s="34">
        <f>IF($A27=0,0,VLOOKUP($A27,[0]!Matrix,AE$72))</f>
        <v>0</v>
      </c>
      <c r="AF95" s="34">
        <f>IF($A27=0,0,VLOOKUP($A27,[0]!Matrix,AF$72))</f>
        <v>0</v>
      </c>
      <c r="AG95" s="34">
        <f>IF($A27=0,0,VLOOKUP($A27,[0]!Matrix,AG$72))</f>
        <v>0</v>
      </c>
      <c r="AH95" s="34">
        <f>IF($A27=0,0,VLOOKUP($A27,[0]!Matrix,AH$72))</f>
        <v>0</v>
      </c>
      <c r="AI95" s="34">
        <f>IF($A27=0,0,VLOOKUP($A27,[0]!Matrix,AI$72))</f>
        <v>0</v>
      </c>
      <c r="AJ95" s="34">
        <f>IF($A27=0,0,VLOOKUP($A27,[0]!Matrix,AJ$72))</f>
        <v>0</v>
      </c>
      <c r="AK95" s="34">
        <f>IF($A27=0,0,VLOOKUP($A27,[0]!Matrix,AK$72))</f>
        <v>0</v>
      </c>
      <c r="AL95" s="34">
        <f>IF($A27=0,0,VLOOKUP($A27,[0]!Matrix,AL$72))</f>
        <v>0</v>
      </c>
      <c r="AM95" s="24"/>
      <c r="AN95" s="36"/>
      <c r="AO95" s="36">
        <f>'BR03'!$F27*X95/1000</f>
        <v>0</v>
      </c>
      <c r="AP95" s="36">
        <f>'BR03'!$F27*Y95/1000</f>
        <v>0</v>
      </c>
      <c r="AQ95" s="36">
        <f>'BR03'!$F27*Z95/1000</f>
        <v>0</v>
      </c>
      <c r="AR95" s="36">
        <f>'BR03'!$F27*AA95/1000</f>
        <v>0</v>
      </c>
      <c r="AS95" s="36">
        <f>'BR03'!$F27*AB95/1000</f>
        <v>0</v>
      </c>
      <c r="AT95" s="36">
        <f>'BR03'!$F27*AC95/1000</f>
        <v>0</v>
      </c>
      <c r="AU95" s="36">
        <f>'BR03'!$F27*AD95/1000</f>
        <v>0</v>
      </c>
      <c r="AV95" s="36">
        <f>'BR03'!$F27*AE95/1000</f>
        <v>0</v>
      </c>
      <c r="AW95" s="36">
        <f>'BR03'!$F27*AF95/1000</f>
        <v>0</v>
      </c>
      <c r="AX95" s="36">
        <f>'BR03'!$F27*AG95/1000</f>
        <v>0</v>
      </c>
      <c r="AY95" s="36">
        <f>'BR03'!$F27*AH95/1000</f>
        <v>0</v>
      </c>
      <c r="AZ95" s="36">
        <f>'BR03'!$F27*AI95/1000</f>
        <v>0</v>
      </c>
      <c r="BA95" s="36">
        <f>'BR03'!$F27*AJ95/1000</f>
        <v>0</v>
      </c>
      <c r="BB95" s="36">
        <f>'BR03'!$F27*AK95/1000</f>
        <v>0</v>
      </c>
      <c r="BC95" s="36">
        <f>'BR03'!$F27*AL95/1000</f>
        <v>0</v>
      </c>
    </row>
    <row r="96" spans="23:55" ht="14.25" customHeight="1">
      <c r="W96" s="23">
        <v>23</v>
      </c>
      <c r="X96" s="34">
        <f>IF($A28=0,0,VLOOKUP($A28,[0]!Matrix,X$72))</f>
        <v>0</v>
      </c>
      <c r="Y96" s="34">
        <f>IF($A28=0,0,VLOOKUP($A28,[0]!Matrix,Y$72))</f>
        <v>0</v>
      </c>
      <c r="Z96" s="34">
        <f>IF($A28=0,0,VLOOKUP($A28,[0]!Matrix,Z$72))</f>
        <v>0</v>
      </c>
      <c r="AA96" s="34">
        <f>IF($A28=0,0,VLOOKUP($A28,[0]!Matrix,AA$72))</f>
        <v>0</v>
      </c>
      <c r="AB96" s="34">
        <f>IF($A28=0,0,VLOOKUP($A28,[0]!Matrix,AB$72))</f>
        <v>0</v>
      </c>
      <c r="AC96" s="34">
        <f>IF($A28=0,0,VLOOKUP($A28,[0]!Matrix,AC$72))</f>
        <v>0</v>
      </c>
      <c r="AD96" s="34">
        <f>IF($A28=0,0,VLOOKUP($A28,[0]!Matrix,AD$72))</f>
        <v>0</v>
      </c>
      <c r="AE96" s="34">
        <f>IF($A28=0,0,VLOOKUP($A28,[0]!Matrix,AE$72))</f>
        <v>0</v>
      </c>
      <c r="AF96" s="34">
        <f>IF($A28=0,0,VLOOKUP($A28,[0]!Matrix,AF$72))</f>
        <v>0</v>
      </c>
      <c r="AG96" s="34">
        <f>IF($A28=0,0,VLOOKUP($A28,[0]!Matrix,AG$72))</f>
        <v>0</v>
      </c>
      <c r="AH96" s="34">
        <f>IF($A28=0,0,VLOOKUP($A28,[0]!Matrix,AH$72))</f>
        <v>0</v>
      </c>
      <c r="AI96" s="34">
        <f>IF($A28=0,0,VLOOKUP($A28,[0]!Matrix,AI$72))</f>
        <v>0</v>
      </c>
      <c r="AJ96" s="34">
        <f>IF($A28=0,0,VLOOKUP($A28,[0]!Matrix,AJ$72))</f>
        <v>0</v>
      </c>
      <c r="AK96" s="34">
        <f>IF($A28=0,0,VLOOKUP($A28,[0]!Matrix,AK$72))</f>
        <v>0</v>
      </c>
      <c r="AL96" s="34">
        <f>IF($A28=0,0,VLOOKUP($A28,[0]!Matrix,AL$72))</f>
        <v>0</v>
      </c>
      <c r="AM96" s="24"/>
      <c r="AN96" s="36"/>
      <c r="AO96" s="36">
        <f>'BR03'!$F28*X96/1000</f>
        <v>0</v>
      </c>
      <c r="AP96" s="36">
        <f>'BR03'!$F28*Y96/1000</f>
        <v>0</v>
      </c>
      <c r="AQ96" s="36">
        <f>'BR03'!$F28*Z96/1000</f>
        <v>0</v>
      </c>
      <c r="AR96" s="36">
        <f>'BR03'!$F28*AA96/1000</f>
        <v>0</v>
      </c>
      <c r="AS96" s="36">
        <f>'BR03'!$F28*AB96/1000</f>
        <v>0</v>
      </c>
      <c r="AT96" s="36">
        <f>'BR03'!$F28*AC96/1000</f>
        <v>0</v>
      </c>
      <c r="AU96" s="36">
        <f>'BR03'!$F28*AD96/1000</f>
        <v>0</v>
      </c>
      <c r="AV96" s="36">
        <f>'BR03'!$F28*AE96/1000</f>
        <v>0</v>
      </c>
      <c r="AW96" s="36">
        <f>'BR03'!$F28*AF96/1000</f>
        <v>0</v>
      </c>
      <c r="AX96" s="36">
        <f>'BR03'!$F28*AG96/1000</f>
        <v>0</v>
      </c>
      <c r="AY96" s="36">
        <f>'BR03'!$F28*AH96/1000</f>
        <v>0</v>
      </c>
      <c r="AZ96" s="36">
        <f>'BR03'!$F28*AI96/1000</f>
        <v>0</v>
      </c>
      <c r="BA96" s="36">
        <f>'BR03'!$F28*AJ96/1000</f>
        <v>0</v>
      </c>
      <c r="BB96" s="36">
        <f>'BR03'!$F28*AK96/1000</f>
        <v>0</v>
      </c>
      <c r="BC96" s="36">
        <f>'BR03'!$F28*AL96/1000</f>
        <v>0</v>
      </c>
    </row>
    <row r="97" spans="23:55" ht="14.25" customHeight="1">
      <c r="W97" s="23">
        <v>24</v>
      </c>
      <c r="X97" s="34">
        <f>IF($A29=0,0,VLOOKUP($A29,[0]!Matrix,X$72))</f>
        <v>0</v>
      </c>
      <c r="Y97" s="34">
        <f>IF($A29=0,0,VLOOKUP($A29,[0]!Matrix,Y$72))</f>
        <v>0</v>
      </c>
      <c r="Z97" s="34">
        <f>IF($A29=0,0,VLOOKUP($A29,[0]!Matrix,Z$72))</f>
        <v>0</v>
      </c>
      <c r="AA97" s="34">
        <f>IF($A29=0,0,VLOOKUP($A29,[0]!Matrix,AA$72))</f>
        <v>0</v>
      </c>
      <c r="AB97" s="34">
        <f>IF($A29=0,0,VLOOKUP($A29,[0]!Matrix,AB$72))</f>
        <v>0</v>
      </c>
      <c r="AC97" s="34">
        <f>IF($A29=0,0,VLOOKUP($A29,[0]!Matrix,AC$72))</f>
        <v>0</v>
      </c>
      <c r="AD97" s="34">
        <f>IF($A29=0,0,VLOOKUP($A29,[0]!Matrix,AD$72))</f>
        <v>0</v>
      </c>
      <c r="AE97" s="34">
        <f>IF($A29=0,0,VLOOKUP($A29,[0]!Matrix,AE$72))</f>
        <v>0</v>
      </c>
      <c r="AF97" s="34">
        <f>IF($A29=0,0,VLOOKUP($A29,[0]!Matrix,AF$72))</f>
        <v>0</v>
      </c>
      <c r="AG97" s="34">
        <f>IF($A29=0,0,VLOOKUP($A29,[0]!Matrix,AG$72))</f>
        <v>0</v>
      </c>
      <c r="AH97" s="34">
        <f>IF($A29=0,0,VLOOKUP($A29,[0]!Matrix,AH$72))</f>
        <v>0</v>
      </c>
      <c r="AI97" s="34">
        <f>IF($A29=0,0,VLOOKUP($A29,[0]!Matrix,AI$72))</f>
        <v>0</v>
      </c>
      <c r="AJ97" s="34">
        <f>IF($A29=0,0,VLOOKUP($A29,[0]!Matrix,AJ$72))</f>
        <v>0</v>
      </c>
      <c r="AK97" s="34">
        <f>IF($A29=0,0,VLOOKUP($A29,[0]!Matrix,AK$72))</f>
        <v>0</v>
      </c>
      <c r="AL97" s="34">
        <f>IF($A29=0,0,VLOOKUP($A29,[0]!Matrix,AL$72))</f>
        <v>0</v>
      </c>
      <c r="AM97" s="24"/>
      <c r="AN97" s="36"/>
      <c r="AO97" s="36">
        <f>'BR03'!$F29*X97/1000</f>
        <v>0</v>
      </c>
      <c r="AP97" s="36">
        <f>'BR03'!$F29*Y97/1000</f>
        <v>0</v>
      </c>
      <c r="AQ97" s="36">
        <f>'BR03'!$F29*Z97/1000</f>
        <v>0</v>
      </c>
      <c r="AR97" s="36">
        <f>'BR03'!$F29*AA97/1000</f>
        <v>0</v>
      </c>
      <c r="AS97" s="36">
        <f>'BR03'!$F29*AB97/1000</f>
        <v>0</v>
      </c>
      <c r="AT97" s="36">
        <f>'BR03'!$F29*AC97/1000</f>
        <v>0</v>
      </c>
      <c r="AU97" s="36">
        <f>'BR03'!$F29*AD97/1000</f>
        <v>0</v>
      </c>
      <c r="AV97" s="36">
        <f>'BR03'!$F29*AE97/1000</f>
        <v>0</v>
      </c>
      <c r="AW97" s="36">
        <f>'BR03'!$F29*AF97/1000</f>
        <v>0</v>
      </c>
      <c r="AX97" s="36">
        <f>'BR03'!$F29*AG97/1000</f>
        <v>0</v>
      </c>
      <c r="AY97" s="36">
        <f>'BR03'!$F29*AH97/1000</f>
        <v>0</v>
      </c>
      <c r="AZ97" s="36">
        <f>'BR03'!$F29*AI97/1000</f>
        <v>0</v>
      </c>
      <c r="BA97" s="36">
        <f>'BR03'!$F29*AJ97/1000</f>
        <v>0</v>
      </c>
      <c r="BB97" s="36">
        <f>'BR03'!$F29*AK97/1000</f>
        <v>0</v>
      </c>
      <c r="BC97" s="36">
        <f>'BR03'!$F29*AL97/1000</f>
        <v>0</v>
      </c>
    </row>
    <row r="98" spans="23:55" ht="14.25" customHeight="1">
      <c r="W98" s="23">
        <v>25</v>
      </c>
      <c r="X98" s="34">
        <f>IF($A30=0,0,VLOOKUP($A30,[0]!Matrix,X$72))</f>
        <v>0</v>
      </c>
      <c r="Y98" s="34">
        <f>IF($A30=0,0,VLOOKUP($A30,[0]!Matrix,Y$72))</f>
        <v>0</v>
      </c>
      <c r="Z98" s="34">
        <f>IF($A30=0,0,VLOOKUP($A30,[0]!Matrix,Z$72))</f>
        <v>0</v>
      </c>
      <c r="AA98" s="34">
        <f>IF($A30=0,0,VLOOKUP($A30,[0]!Matrix,AA$72))</f>
        <v>0</v>
      </c>
      <c r="AB98" s="34">
        <f>IF($A30=0,0,VLOOKUP($A30,[0]!Matrix,AB$72))</f>
        <v>0</v>
      </c>
      <c r="AC98" s="34">
        <f>IF($A30=0,0,VLOOKUP($A30,[0]!Matrix,AC$72))</f>
        <v>0</v>
      </c>
      <c r="AD98" s="34">
        <f>IF($A30=0,0,VLOOKUP($A30,[0]!Matrix,AD$72))</f>
        <v>0</v>
      </c>
      <c r="AE98" s="34">
        <f>IF($A30=0,0,VLOOKUP($A30,[0]!Matrix,AE$72))</f>
        <v>0</v>
      </c>
      <c r="AF98" s="34">
        <f>IF($A30=0,0,VLOOKUP($A30,[0]!Matrix,AF$72))</f>
        <v>0</v>
      </c>
      <c r="AG98" s="34">
        <f>IF($A30=0,0,VLOOKUP($A30,[0]!Matrix,AG$72))</f>
        <v>0</v>
      </c>
      <c r="AH98" s="34">
        <f>IF($A30=0,0,VLOOKUP($A30,[0]!Matrix,AH$72))</f>
        <v>0</v>
      </c>
      <c r="AI98" s="34">
        <f>IF($A30=0,0,VLOOKUP($A30,[0]!Matrix,AI$72))</f>
        <v>0</v>
      </c>
      <c r="AJ98" s="34">
        <f>IF($A30=0,0,VLOOKUP($A30,[0]!Matrix,AJ$72))</f>
        <v>0</v>
      </c>
      <c r="AK98" s="34">
        <f>IF($A30=0,0,VLOOKUP($A30,[0]!Matrix,AK$72))</f>
        <v>0</v>
      </c>
      <c r="AL98" s="34">
        <f>IF($A30=0,0,VLOOKUP($A30,[0]!Matrix,AL$72))</f>
        <v>0</v>
      </c>
      <c r="AM98" s="24"/>
      <c r="AN98" s="36"/>
      <c r="AO98" s="36">
        <f>'BR03'!$F30*X98/1000</f>
        <v>0</v>
      </c>
      <c r="AP98" s="36">
        <f>'BR03'!$F30*Y98/1000</f>
        <v>0</v>
      </c>
      <c r="AQ98" s="36">
        <f>'BR03'!$F30*Z98/1000</f>
        <v>0</v>
      </c>
      <c r="AR98" s="36">
        <f>'BR03'!$F30*AA98/1000</f>
        <v>0</v>
      </c>
      <c r="AS98" s="36">
        <f>'BR03'!$F30*AB98/1000</f>
        <v>0</v>
      </c>
      <c r="AT98" s="36">
        <f>'BR03'!$F30*AC98/1000</f>
        <v>0</v>
      </c>
      <c r="AU98" s="36">
        <f>'BR03'!$F30*AD98/1000</f>
        <v>0</v>
      </c>
      <c r="AV98" s="36">
        <f>'BR03'!$F30*AE98/1000</f>
        <v>0</v>
      </c>
      <c r="AW98" s="36">
        <f>'BR03'!$F30*AF98/1000</f>
        <v>0</v>
      </c>
      <c r="AX98" s="36">
        <f>'BR03'!$F30*AG98/1000</f>
        <v>0</v>
      </c>
      <c r="AY98" s="36">
        <f>'BR03'!$F30*AH98/1000</f>
        <v>0</v>
      </c>
      <c r="AZ98" s="36">
        <f>'BR03'!$F30*AI98/1000</f>
        <v>0</v>
      </c>
      <c r="BA98" s="36">
        <f>'BR03'!$F30*AJ98/1000</f>
        <v>0</v>
      </c>
      <c r="BB98" s="36">
        <f>'BR03'!$F30*AK98/1000</f>
        <v>0</v>
      </c>
      <c r="BC98" s="36">
        <f>'BR03'!$F30*AL98/1000</f>
        <v>0</v>
      </c>
    </row>
    <row r="99" spans="23:55" ht="14.25" customHeight="1">
      <c r="W99" s="23">
        <v>26</v>
      </c>
      <c r="X99" s="34">
        <f>IF($A31=0,0,VLOOKUP($A31,[0]!Matrix,X$72))</f>
        <v>0</v>
      </c>
      <c r="Y99" s="34">
        <f>IF($A31=0,0,VLOOKUP($A31,[0]!Matrix,Y$72))</f>
        <v>0</v>
      </c>
      <c r="Z99" s="34">
        <f>IF($A31=0,0,VLOOKUP($A31,[0]!Matrix,Z$72))</f>
        <v>0</v>
      </c>
      <c r="AA99" s="34">
        <f>IF($A31=0,0,VLOOKUP($A31,[0]!Matrix,AA$72))</f>
        <v>0</v>
      </c>
      <c r="AB99" s="34">
        <f>IF($A31=0,0,VLOOKUP($A31,[0]!Matrix,AB$72))</f>
        <v>0</v>
      </c>
      <c r="AC99" s="34">
        <f>IF($A31=0,0,VLOOKUP($A31,[0]!Matrix,AC$72))</f>
        <v>0</v>
      </c>
      <c r="AD99" s="34">
        <f>IF($A31=0,0,VLOOKUP($A31,[0]!Matrix,AD$72))</f>
        <v>0</v>
      </c>
      <c r="AE99" s="34">
        <f>IF($A31=0,0,VLOOKUP($A31,[0]!Matrix,AE$72))</f>
        <v>0</v>
      </c>
      <c r="AF99" s="34">
        <f>IF($A31=0,0,VLOOKUP($A31,[0]!Matrix,AF$72))</f>
        <v>0</v>
      </c>
      <c r="AG99" s="34">
        <f>IF($A31=0,0,VLOOKUP($A31,[0]!Matrix,AG$72))</f>
        <v>0</v>
      </c>
      <c r="AH99" s="34">
        <f>IF($A31=0,0,VLOOKUP($A31,[0]!Matrix,AH$72))</f>
        <v>0</v>
      </c>
      <c r="AI99" s="34">
        <f>IF($A31=0,0,VLOOKUP($A31,[0]!Matrix,AI$72))</f>
        <v>0</v>
      </c>
      <c r="AJ99" s="34">
        <f>IF($A31=0,0,VLOOKUP($A31,[0]!Matrix,AJ$72))</f>
        <v>0</v>
      </c>
      <c r="AK99" s="34">
        <f>IF($A31=0,0,VLOOKUP($A31,[0]!Matrix,AK$72))</f>
        <v>0</v>
      </c>
      <c r="AL99" s="34">
        <f>IF($A31=0,0,VLOOKUP($A31,[0]!Matrix,AL$72))</f>
        <v>0</v>
      </c>
      <c r="AM99" s="24"/>
      <c r="AN99" s="36"/>
      <c r="AO99" s="36">
        <f>'BR03'!$F31*X99/1000</f>
        <v>0</v>
      </c>
      <c r="AP99" s="36">
        <f>'BR03'!$F31*Y99/1000</f>
        <v>0</v>
      </c>
      <c r="AQ99" s="36">
        <f>'BR03'!$F31*Z99/1000</f>
        <v>0</v>
      </c>
      <c r="AR99" s="36">
        <f>'BR03'!$F31*AA99/1000</f>
        <v>0</v>
      </c>
      <c r="AS99" s="36">
        <f>'BR03'!$F31*AB99/1000</f>
        <v>0</v>
      </c>
      <c r="AT99" s="36">
        <f>'BR03'!$F31*AC99/1000</f>
        <v>0</v>
      </c>
      <c r="AU99" s="36">
        <f>'BR03'!$F31*AD99/1000</f>
        <v>0</v>
      </c>
      <c r="AV99" s="36">
        <f>'BR03'!$F31*AE99/1000</f>
        <v>0</v>
      </c>
      <c r="AW99" s="36">
        <f>'BR03'!$F31*AF99/1000</f>
        <v>0</v>
      </c>
      <c r="AX99" s="36">
        <f>'BR03'!$F31*AG99/1000</f>
        <v>0</v>
      </c>
      <c r="AY99" s="36">
        <f>'BR03'!$F31*AH99/1000</f>
        <v>0</v>
      </c>
      <c r="AZ99" s="36">
        <f>'BR03'!$F31*AI99/1000</f>
        <v>0</v>
      </c>
      <c r="BA99" s="36">
        <f>'BR03'!$F31*AJ99/1000</f>
        <v>0</v>
      </c>
      <c r="BB99" s="36">
        <f>'BR03'!$F31*AK99/1000</f>
        <v>0</v>
      </c>
      <c r="BC99" s="36">
        <f>'BR03'!$F31*AL99/1000</f>
        <v>0</v>
      </c>
    </row>
    <row r="100" spans="23:55" ht="14.25" customHeight="1">
      <c r="W100" s="23">
        <v>27</v>
      </c>
      <c r="X100" s="34">
        <f>IF($A32=0,0,VLOOKUP($A32,[0]!Matrix,X$72))</f>
        <v>0</v>
      </c>
      <c r="Y100" s="34">
        <f>IF($A32=0,0,VLOOKUP($A32,[0]!Matrix,Y$72))</f>
        <v>0</v>
      </c>
      <c r="Z100" s="34">
        <f>IF($A32=0,0,VLOOKUP($A32,[0]!Matrix,Z$72))</f>
        <v>0</v>
      </c>
      <c r="AA100" s="34">
        <f>IF($A32=0,0,VLOOKUP($A32,[0]!Matrix,AA$72))</f>
        <v>0</v>
      </c>
      <c r="AB100" s="34">
        <f>IF($A32=0,0,VLOOKUP($A32,[0]!Matrix,AB$72))</f>
        <v>0</v>
      </c>
      <c r="AC100" s="34">
        <f>IF($A32=0,0,VLOOKUP($A32,[0]!Matrix,AC$72))</f>
        <v>0</v>
      </c>
      <c r="AD100" s="34">
        <f>IF($A32=0,0,VLOOKUP($A32,[0]!Matrix,AD$72))</f>
        <v>0</v>
      </c>
      <c r="AE100" s="34">
        <f>IF($A32=0,0,VLOOKUP($A32,[0]!Matrix,AE$72))</f>
        <v>0</v>
      </c>
      <c r="AF100" s="34">
        <f>IF($A32=0,0,VLOOKUP($A32,[0]!Matrix,AF$72))</f>
        <v>0</v>
      </c>
      <c r="AG100" s="34">
        <f>IF($A32=0,0,VLOOKUP($A32,[0]!Matrix,AG$72))</f>
        <v>0</v>
      </c>
      <c r="AH100" s="34">
        <f>IF($A32=0,0,VLOOKUP($A32,[0]!Matrix,AH$72))</f>
        <v>0</v>
      </c>
      <c r="AI100" s="34">
        <f>IF($A32=0,0,VLOOKUP($A32,[0]!Matrix,AI$72))</f>
        <v>0</v>
      </c>
      <c r="AJ100" s="34">
        <f>IF($A32=0,0,VLOOKUP($A32,[0]!Matrix,AJ$72))</f>
        <v>0</v>
      </c>
      <c r="AK100" s="34">
        <f>IF($A32=0,0,VLOOKUP($A32,[0]!Matrix,AK$72))</f>
        <v>0</v>
      </c>
      <c r="AL100" s="34">
        <f>IF($A32=0,0,VLOOKUP($A32,[0]!Matrix,AL$72))</f>
        <v>0</v>
      </c>
      <c r="AM100" s="24"/>
      <c r="AN100" s="36"/>
      <c r="AO100" s="36">
        <f>'BR03'!$F32*X100/1000</f>
        <v>0</v>
      </c>
      <c r="AP100" s="36">
        <f>'BR03'!$F32*Y100/1000</f>
        <v>0</v>
      </c>
      <c r="AQ100" s="36">
        <f>'BR03'!$F32*Z100/1000</f>
        <v>0</v>
      </c>
      <c r="AR100" s="36">
        <f>'BR03'!$F32*AA100/1000</f>
        <v>0</v>
      </c>
      <c r="AS100" s="36">
        <f>'BR03'!$F32*AB100/1000</f>
        <v>0</v>
      </c>
      <c r="AT100" s="36">
        <f>'BR03'!$F32*AC100/1000</f>
        <v>0</v>
      </c>
      <c r="AU100" s="36">
        <f>'BR03'!$F32*AD100/1000</f>
        <v>0</v>
      </c>
      <c r="AV100" s="36">
        <f>'BR03'!$F32*AE100/1000</f>
        <v>0</v>
      </c>
      <c r="AW100" s="36">
        <f>'BR03'!$F32*AF100/1000</f>
        <v>0</v>
      </c>
      <c r="AX100" s="36">
        <f>'BR03'!$F32*AG100/1000</f>
        <v>0</v>
      </c>
      <c r="AY100" s="36">
        <f>'BR03'!$F32*AH100/1000</f>
        <v>0</v>
      </c>
      <c r="AZ100" s="36">
        <f>'BR03'!$F32*AI100/1000</f>
        <v>0</v>
      </c>
      <c r="BA100" s="36">
        <f>'BR03'!$F32*AJ100/1000</f>
        <v>0</v>
      </c>
      <c r="BB100" s="36">
        <f>'BR03'!$F32*AK100/1000</f>
        <v>0</v>
      </c>
      <c r="BC100" s="36">
        <f>'BR03'!$F32*AL100/1000</f>
        <v>0</v>
      </c>
    </row>
    <row r="101" spans="23:55" ht="14.25" customHeight="1">
      <c r="W101" s="23">
        <v>28</v>
      </c>
      <c r="X101" s="34">
        <f>IF($A33=0,0,VLOOKUP($A33,[0]!Matrix,X$72))</f>
        <v>0</v>
      </c>
      <c r="Y101" s="34">
        <f>IF($A33=0,0,VLOOKUP($A33,[0]!Matrix,Y$72))</f>
        <v>0</v>
      </c>
      <c r="Z101" s="34">
        <f>IF($A33=0,0,VLOOKUP($A33,[0]!Matrix,Z$72))</f>
        <v>0</v>
      </c>
      <c r="AA101" s="34">
        <f>IF($A33=0,0,VLOOKUP($A33,[0]!Matrix,AA$72))</f>
        <v>0</v>
      </c>
      <c r="AB101" s="34">
        <f>IF($A33=0,0,VLOOKUP($A33,[0]!Matrix,AB$72))</f>
        <v>0</v>
      </c>
      <c r="AC101" s="34">
        <f>IF($A33=0,0,VLOOKUP($A33,[0]!Matrix,AC$72))</f>
        <v>0</v>
      </c>
      <c r="AD101" s="34">
        <f>IF($A33=0,0,VLOOKUP($A33,[0]!Matrix,AD$72))</f>
        <v>0</v>
      </c>
      <c r="AE101" s="34">
        <f>IF($A33=0,0,VLOOKUP($A33,[0]!Matrix,AE$72))</f>
        <v>0</v>
      </c>
      <c r="AF101" s="34">
        <f>IF($A33=0,0,VLOOKUP($A33,[0]!Matrix,AF$72))</f>
        <v>0</v>
      </c>
      <c r="AG101" s="34">
        <f>IF($A33=0,0,VLOOKUP($A33,[0]!Matrix,AG$72))</f>
        <v>0</v>
      </c>
      <c r="AH101" s="34">
        <f>IF($A33=0,0,VLOOKUP($A33,[0]!Matrix,AH$72))</f>
        <v>0</v>
      </c>
      <c r="AI101" s="34">
        <f>IF($A33=0,0,VLOOKUP($A33,[0]!Matrix,AI$72))</f>
        <v>0</v>
      </c>
      <c r="AJ101" s="34">
        <f>IF($A33=0,0,VLOOKUP($A33,[0]!Matrix,AJ$72))</f>
        <v>0</v>
      </c>
      <c r="AK101" s="34">
        <f>IF($A33=0,0,VLOOKUP($A33,[0]!Matrix,AK$72))</f>
        <v>0</v>
      </c>
      <c r="AL101" s="34">
        <f>IF($A33=0,0,VLOOKUP($A33,[0]!Matrix,AL$72))</f>
        <v>0</v>
      </c>
      <c r="AM101" s="24"/>
      <c r="AN101" s="36"/>
      <c r="AO101" s="36">
        <f>'BR03'!$F33*X101/1000</f>
        <v>0</v>
      </c>
      <c r="AP101" s="36">
        <f>'BR03'!$F33*Y101/1000</f>
        <v>0</v>
      </c>
      <c r="AQ101" s="36">
        <f>'BR03'!$F33*Z101/1000</f>
        <v>0</v>
      </c>
      <c r="AR101" s="36">
        <f>'BR03'!$F33*AA101/1000</f>
        <v>0</v>
      </c>
      <c r="AS101" s="36">
        <f>'BR03'!$F33*AB101/1000</f>
        <v>0</v>
      </c>
      <c r="AT101" s="36">
        <f>'BR03'!$F33*AC101/1000</f>
        <v>0</v>
      </c>
      <c r="AU101" s="36">
        <f>'BR03'!$F33*AD101/1000</f>
        <v>0</v>
      </c>
      <c r="AV101" s="36">
        <f>'BR03'!$F33*AE101/1000</f>
        <v>0</v>
      </c>
      <c r="AW101" s="36">
        <f>'BR03'!$F33*AF101/1000</f>
        <v>0</v>
      </c>
      <c r="AX101" s="36">
        <f>'BR03'!$F33*AG101/1000</f>
        <v>0</v>
      </c>
      <c r="AY101" s="36">
        <f>'BR03'!$F33*AH101/1000</f>
        <v>0</v>
      </c>
      <c r="AZ101" s="36">
        <f>'BR03'!$F33*AI101/1000</f>
        <v>0</v>
      </c>
      <c r="BA101" s="36">
        <f>'BR03'!$F33*AJ101/1000</f>
        <v>0</v>
      </c>
      <c r="BB101" s="36">
        <f>'BR03'!$F33*AK101/1000</f>
        <v>0</v>
      </c>
      <c r="BC101" s="36">
        <f>'BR03'!$F33*AL101/1000</f>
        <v>0</v>
      </c>
    </row>
    <row r="102" spans="23:55" ht="14.25" customHeight="1">
      <c r="W102" s="23">
        <v>29</v>
      </c>
      <c r="X102" s="34">
        <f>IF($A34=0,0,VLOOKUP($A34,[0]!Matrix,X$72))</f>
        <v>0</v>
      </c>
      <c r="Y102" s="34">
        <f>IF($A34=0,0,VLOOKUP($A34,[0]!Matrix,Y$72))</f>
        <v>0</v>
      </c>
      <c r="Z102" s="34">
        <f>IF($A34=0,0,VLOOKUP($A34,[0]!Matrix,Z$72))</f>
        <v>0</v>
      </c>
      <c r="AA102" s="34">
        <f>IF($A34=0,0,VLOOKUP($A34,[0]!Matrix,AA$72))</f>
        <v>0</v>
      </c>
      <c r="AB102" s="34">
        <f>IF($A34=0,0,VLOOKUP($A34,[0]!Matrix,AB$72))</f>
        <v>0</v>
      </c>
      <c r="AC102" s="34">
        <f>IF($A34=0,0,VLOOKUP($A34,[0]!Matrix,AC$72))</f>
        <v>0</v>
      </c>
      <c r="AD102" s="34">
        <f>IF($A34=0,0,VLOOKUP($A34,[0]!Matrix,AD$72))</f>
        <v>0</v>
      </c>
      <c r="AE102" s="34">
        <f>IF($A34=0,0,VLOOKUP($A34,[0]!Matrix,AE$72))</f>
        <v>0</v>
      </c>
      <c r="AF102" s="34">
        <f>IF($A34=0,0,VLOOKUP($A34,[0]!Matrix,AF$72))</f>
        <v>0</v>
      </c>
      <c r="AG102" s="34">
        <f>IF($A34=0,0,VLOOKUP($A34,[0]!Matrix,AG$72))</f>
        <v>0</v>
      </c>
      <c r="AH102" s="34">
        <f>IF($A34=0,0,VLOOKUP($A34,[0]!Matrix,AH$72))</f>
        <v>0</v>
      </c>
      <c r="AI102" s="34">
        <f>IF($A34=0,0,VLOOKUP($A34,[0]!Matrix,AI$72))</f>
        <v>0</v>
      </c>
      <c r="AJ102" s="34">
        <f>IF($A34=0,0,VLOOKUP($A34,[0]!Matrix,AJ$72))</f>
        <v>0</v>
      </c>
      <c r="AK102" s="34">
        <f>IF($A34=0,0,VLOOKUP($A34,[0]!Matrix,AK$72))</f>
        <v>0</v>
      </c>
      <c r="AL102" s="34">
        <f>IF($A34=0,0,VLOOKUP($A34,[0]!Matrix,AL$72))</f>
        <v>0</v>
      </c>
      <c r="AM102" s="24"/>
      <c r="AN102" s="36"/>
      <c r="AO102" s="36">
        <f>'BR03'!$F34*X102/1000</f>
        <v>0</v>
      </c>
      <c r="AP102" s="36">
        <f>'BR03'!$F34*Y102/1000</f>
        <v>0</v>
      </c>
      <c r="AQ102" s="36">
        <f>'BR03'!$F34*Z102/1000</f>
        <v>0</v>
      </c>
      <c r="AR102" s="36">
        <f>'BR03'!$F34*AA102/1000</f>
        <v>0</v>
      </c>
      <c r="AS102" s="36">
        <f>'BR03'!$F34*AB102/1000</f>
        <v>0</v>
      </c>
      <c r="AT102" s="36">
        <f>'BR03'!$F34*AC102/1000</f>
        <v>0</v>
      </c>
      <c r="AU102" s="36">
        <f>'BR03'!$F34*AD102/1000</f>
        <v>0</v>
      </c>
      <c r="AV102" s="36">
        <f>'BR03'!$F34*AE102/1000</f>
        <v>0</v>
      </c>
      <c r="AW102" s="36">
        <f>'BR03'!$F34*AF102/1000</f>
        <v>0</v>
      </c>
      <c r="AX102" s="36">
        <f>'BR03'!$F34*AG102/1000</f>
        <v>0</v>
      </c>
      <c r="AY102" s="36">
        <f>'BR03'!$F34*AH102/1000</f>
        <v>0</v>
      </c>
      <c r="AZ102" s="36">
        <f>'BR03'!$F34*AI102/1000</f>
        <v>0</v>
      </c>
      <c r="BA102" s="36">
        <f>'BR03'!$F34*AJ102/1000</f>
        <v>0</v>
      </c>
      <c r="BB102" s="36">
        <f>'BR03'!$F34*AK102/1000</f>
        <v>0</v>
      </c>
      <c r="BC102" s="36">
        <f>'BR03'!$F34*AL102/1000</f>
        <v>0</v>
      </c>
    </row>
    <row r="103" spans="23:55" ht="14.25" customHeight="1">
      <c r="W103" s="23">
        <v>30</v>
      </c>
      <c r="X103" s="34">
        <f>IF($A35=0,0,VLOOKUP($A35,[0]!Matrix,X$72))</f>
        <v>0</v>
      </c>
      <c r="Y103" s="34">
        <f>IF($A35=0,0,VLOOKUP($A35,[0]!Matrix,Y$72))</f>
        <v>0</v>
      </c>
      <c r="Z103" s="34">
        <f>IF($A35=0,0,VLOOKUP($A35,[0]!Matrix,Z$72))</f>
        <v>0</v>
      </c>
      <c r="AA103" s="34">
        <f>IF($A35=0,0,VLOOKUP($A35,[0]!Matrix,AA$72))</f>
        <v>0</v>
      </c>
      <c r="AB103" s="34">
        <f>IF($A35=0,0,VLOOKUP($A35,[0]!Matrix,AB$72))</f>
        <v>0</v>
      </c>
      <c r="AC103" s="34">
        <f>IF($A35=0,0,VLOOKUP($A35,[0]!Matrix,AC$72))</f>
        <v>0</v>
      </c>
      <c r="AD103" s="34">
        <f>IF($A35=0,0,VLOOKUP($A35,[0]!Matrix,AD$72))</f>
        <v>0</v>
      </c>
      <c r="AE103" s="34">
        <f>IF($A35=0,0,VLOOKUP($A35,[0]!Matrix,AE$72))</f>
        <v>0</v>
      </c>
      <c r="AF103" s="34">
        <f>IF($A35=0,0,VLOOKUP($A35,[0]!Matrix,AF$72))</f>
        <v>0</v>
      </c>
      <c r="AG103" s="34">
        <f>IF($A35=0,0,VLOOKUP($A35,[0]!Matrix,AG$72))</f>
        <v>0</v>
      </c>
      <c r="AH103" s="34">
        <f>IF($A35=0,0,VLOOKUP($A35,[0]!Matrix,AH$72))</f>
        <v>0</v>
      </c>
      <c r="AI103" s="34">
        <f>IF($A35=0,0,VLOOKUP($A35,[0]!Matrix,AI$72))</f>
        <v>0</v>
      </c>
      <c r="AJ103" s="34">
        <f>IF($A35=0,0,VLOOKUP($A35,[0]!Matrix,AJ$72))</f>
        <v>0</v>
      </c>
      <c r="AK103" s="34">
        <f>IF($A35=0,0,VLOOKUP($A35,[0]!Matrix,AK$72))</f>
        <v>0</v>
      </c>
      <c r="AL103" s="34">
        <f>IF($A35=0,0,VLOOKUP($A35,[0]!Matrix,AL$72))</f>
        <v>0</v>
      </c>
      <c r="AM103" s="24"/>
      <c r="AN103" s="36"/>
      <c r="AO103" s="36">
        <f>'BR03'!$F35*X103/1000</f>
        <v>0</v>
      </c>
      <c r="AP103" s="36">
        <f>'BR03'!$F35*Y103/1000</f>
        <v>0</v>
      </c>
      <c r="AQ103" s="36">
        <f>'BR03'!$F35*Z103/1000</f>
        <v>0</v>
      </c>
      <c r="AR103" s="36">
        <f>'BR03'!$F35*AA103/1000</f>
        <v>0</v>
      </c>
      <c r="AS103" s="36">
        <f>'BR03'!$F35*AB103/1000</f>
        <v>0</v>
      </c>
      <c r="AT103" s="36">
        <f>'BR03'!$F35*AC103/1000</f>
        <v>0</v>
      </c>
      <c r="AU103" s="36">
        <f>'BR03'!$F35*AD103/1000</f>
        <v>0</v>
      </c>
      <c r="AV103" s="36">
        <f>'BR03'!$F35*AE103/1000</f>
        <v>0</v>
      </c>
      <c r="AW103" s="36">
        <f>'BR03'!$F35*AF103/1000</f>
        <v>0</v>
      </c>
      <c r="AX103" s="36">
        <f>'BR03'!$F35*AG103/1000</f>
        <v>0</v>
      </c>
      <c r="AY103" s="36">
        <f>'BR03'!$F35*AH103/1000</f>
        <v>0</v>
      </c>
      <c r="AZ103" s="36">
        <f>'BR03'!$F35*AI103/1000</f>
        <v>0</v>
      </c>
      <c r="BA103" s="36">
        <f>'BR03'!$F35*AJ103/1000</f>
        <v>0</v>
      </c>
      <c r="BB103" s="36">
        <f>'BR03'!$F35*AK103/1000</f>
        <v>0</v>
      </c>
      <c r="BC103" s="36">
        <f>'BR03'!$F35*AL103/1000</f>
        <v>0</v>
      </c>
    </row>
  </sheetData>
  <printOptions horizontalCentered="1" verticalCentered="1"/>
  <pageMargins left="0.7" right="0.7" top="0.75" bottom="0.75" header="0.3" footer="0.3"/>
  <pageSetup paperSize="9" scale="1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Broiler Feed Formulations</vt:lpstr>
      <vt:lpstr>Disclaimer</vt:lpstr>
      <vt:lpstr>Ingredients</vt:lpstr>
      <vt:lpstr>BR01</vt:lpstr>
      <vt:lpstr>BR02</vt:lpstr>
      <vt:lpstr>BR03</vt:lpstr>
      <vt:lpstr>Matrix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Jackie Roembke</dc:creator>
  <cp:keywords/>
  <dc:description/>
  <cp:lastModifiedBy>Jackie Roembke</cp:lastModifiedBy>
  <cp:lastPrinted>2019-12-09T14:12:55Z</cp:lastPrinted>
  <dcterms:created xsi:type="dcterms:W3CDTF">2012-01-23T21:28:50Z</dcterms:created>
  <dcterms:modified xsi:type="dcterms:W3CDTF">2022-05-16T13:11:37Z</dcterms:modified>
  <cp:category/>
</cp:coreProperties>
</file>