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codeName="ThisWorkbook" checkCompatibility="1" autoCompressPictures="0"/>
  <mc:AlternateContent xmlns:mc="http://schemas.openxmlformats.org/markup-compatibility/2006">
    <mc:Choice Requires="x15">
      <x15ac:absPath xmlns:x15ac="http://schemas.microsoft.com/office/spreadsheetml/2010/11/ac" url="C:\Users\JackieRoembke\Desktop\"/>
    </mc:Choice>
  </mc:AlternateContent>
  <xr:revisionPtr revIDLastSave="0" documentId="8_{2C410966-911E-4EBD-AB08-1A2CCB013935}" xr6:coauthVersionLast="47" xr6:coauthVersionMax="47" xr10:uidLastSave="{00000000-0000-0000-0000-000000000000}"/>
  <bookViews>
    <workbookView xWindow="1680" yWindow="650" windowWidth="16610" windowHeight="9260" tabRatio="972" xr2:uid="{00000000-000D-0000-FFFF-FFFF00000000}"/>
  </bookViews>
  <sheets>
    <sheet name="Swine Feed Formulations" sheetId="98" r:id="rId1"/>
    <sheet name="Disclaimer" sheetId="99" r:id="rId2"/>
    <sheet name="Ingredients" sheetId="2" r:id="rId3"/>
    <sheet name="Nursery" sheetId="38" r:id="rId4"/>
    <sheet name="Growing-Finishing" sheetId="95" r:id="rId5"/>
    <sheet name="Breeders" sheetId="96" r:id="rId6"/>
  </sheets>
  <externalReferences>
    <externalReference r:id="rId7"/>
  </externalReferences>
  <definedNames>
    <definedName name="_xlnm._FilterDatabase" localSheetId="5" hidden="1">Breeders!$A$8:$F$38</definedName>
    <definedName name="_xlnm._FilterDatabase" localSheetId="4" hidden="1">'Growing-Finishing'!$A$8:$F$38</definedName>
    <definedName name="_xlnm._FilterDatabase" localSheetId="2" hidden="1">Ingredients!$A$1:$T$28</definedName>
    <definedName name="_xlnm._FilterDatabase" localSheetId="3" hidden="1">Nursery!$A$8:$F$38</definedName>
    <definedName name="Matrix" localSheetId="1">[1]Ingredients!$1:$1048576</definedName>
    <definedName name="Matrix" localSheetId="0">[1]Ingredients!$1:$1048576</definedName>
    <definedName name="Matrix">Ingredients!$1:$1048576</definedName>
    <definedName name="solver_cvg" localSheetId="5" hidden="1">0.0000000001</definedName>
    <definedName name="solver_cvg" localSheetId="4" hidden="1">0.0000000001</definedName>
    <definedName name="solver_cvg" localSheetId="3" hidden="1">0.0000000001</definedName>
    <definedName name="solver_drv" localSheetId="5" hidden="1">1</definedName>
    <definedName name="solver_drv" localSheetId="4" hidden="1">1</definedName>
    <definedName name="solver_drv" localSheetId="3" hidden="1">1</definedName>
    <definedName name="solver_eng" localSheetId="5" hidden="1">1</definedName>
    <definedName name="solver_eng" localSheetId="4" hidden="1">1</definedName>
    <definedName name="solver_eng" localSheetId="3" hidden="1">1</definedName>
    <definedName name="solver_est" localSheetId="5" hidden="1">1</definedName>
    <definedName name="solver_est" localSheetId="4" hidden="1">1</definedName>
    <definedName name="solver_est" localSheetId="3" hidden="1">1</definedName>
    <definedName name="solver_itr" localSheetId="5" hidden="1">10000</definedName>
    <definedName name="solver_itr" localSheetId="4" hidden="1">10000</definedName>
    <definedName name="solver_itr" localSheetId="3" hidden="1">10000</definedName>
    <definedName name="solver_lhs1" localSheetId="5" hidden="1">Breeders!$D$39</definedName>
    <definedName name="solver_lhs1" localSheetId="4" hidden="1">'Growing-Finishing'!$D$39</definedName>
    <definedName name="solver_lhs1" localSheetId="3" hidden="1">Nursery!$D$39</definedName>
    <definedName name="solver_lhs2" localSheetId="5" hidden="1">Breeders!$D$9:$D$38</definedName>
    <definedName name="solver_lhs2" localSheetId="4" hidden="1">'Growing-Finishing'!$D$9:$D$38</definedName>
    <definedName name="solver_lhs2" localSheetId="3" hidden="1">Nursery!$D$9:$D$38</definedName>
    <definedName name="solver_lhs3" localSheetId="5" hidden="1">Breeders!$D$9:$D$38</definedName>
    <definedName name="solver_lhs3" localSheetId="4" hidden="1">'Growing-Finishing'!$D$9:$D$38</definedName>
    <definedName name="solver_lhs3" localSheetId="3" hidden="1">Nursery!$D$9:$D$38</definedName>
    <definedName name="solver_lhs4" localSheetId="5" hidden="1">Breeders!$K$9:$K$38</definedName>
    <definedName name="solver_lhs4" localSheetId="4" hidden="1">'Growing-Finishing'!$K$9:$K$38</definedName>
    <definedName name="solver_lhs4" localSheetId="3" hidden="1">Nursery!$K$9:$K$38</definedName>
    <definedName name="solver_lhs5" localSheetId="5" hidden="1">Breeders!$K$9:$K$38</definedName>
    <definedName name="solver_lhs5" localSheetId="4" hidden="1">'Growing-Finishing'!$K$9:$K$38</definedName>
    <definedName name="solver_lhs5" localSheetId="3" hidden="1">Nursery!$K$9:$K$38</definedName>
    <definedName name="solver_lhs6" localSheetId="5" hidden="1">Breeders!$D$9:$D$38</definedName>
    <definedName name="solver_lhs6" localSheetId="4" hidden="1">'Growing-Finishing'!$D$9:$D$38</definedName>
    <definedName name="solver_lhs6" localSheetId="3" hidden="1">Nursery!$D$9:$D$38</definedName>
    <definedName name="solver_lin" localSheetId="5" hidden="1">2</definedName>
    <definedName name="solver_lin" localSheetId="4" hidden="1">2</definedName>
    <definedName name="solver_lin" localSheetId="3" hidden="1">2</definedName>
    <definedName name="solver_mip" localSheetId="5" hidden="1">2147483647</definedName>
    <definedName name="solver_mip" localSheetId="4" hidden="1">2147483647</definedName>
    <definedName name="solver_mip" localSheetId="3" hidden="1">2147483647</definedName>
    <definedName name="solver_mni" localSheetId="5" hidden="1">30</definedName>
    <definedName name="solver_mni" localSheetId="4" hidden="1">30</definedName>
    <definedName name="solver_mni" localSheetId="3" hidden="1">30</definedName>
    <definedName name="solver_mrt" localSheetId="5" hidden="1">0.075</definedName>
    <definedName name="solver_mrt" localSheetId="4" hidden="1">0.075</definedName>
    <definedName name="solver_mrt" localSheetId="3" hidden="1">0.075</definedName>
    <definedName name="solver_msl" localSheetId="5" hidden="1">2</definedName>
    <definedName name="solver_msl" localSheetId="4" hidden="1">2</definedName>
    <definedName name="solver_msl" localSheetId="3" hidden="1">2</definedName>
    <definedName name="solver_neg" localSheetId="5" hidden="1">1</definedName>
    <definedName name="solver_neg" localSheetId="4" hidden="1">1</definedName>
    <definedName name="solver_neg" localSheetId="3" hidden="1">1</definedName>
    <definedName name="solver_nod" localSheetId="5" hidden="1">2147483647</definedName>
    <definedName name="solver_nod" localSheetId="4" hidden="1">2147483647</definedName>
    <definedName name="solver_nod" localSheetId="3" hidden="1">2147483647</definedName>
    <definedName name="solver_num" localSheetId="5" hidden="1">0</definedName>
    <definedName name="solver_num" localSheetId="4" hidden="1">0</definedName>
    <definedName name="solver_num" localSheetId="3" hidden="1">0</definedName>
    <definedName name="solver_nwt" localSheetId="5" hidden="1">1</definedName>
    <definedName name="solver_nwt" localSheetId="4" hidden="1">1</definedName>
    <definedName name="solver_nwt" localSheetId="3" hidden="1">1</definedName>
    <definedName name="solver_opt" localSheetId="5" hidden="1">Breeders!$F$2</definedName>
    <definedName name="solver_opt" localSheetId="4" hidden="1">'Growing-Finishing'!$F$2</definedName>
    <definedName name="solver_opt" localSheetId="3" hidden="1">Nursery!$F$2</definedName>
    <definedName name="solver_pre" localSheetId="5" hidden="1">0.0000001</definedName>
    <definedName name="solver_pre" localSheetId="4" hidden="1">0.0000001</definedName>
    <definedName name="solver_pre" localSheetId="3" hidden="1">0.0000001</definedName>
    <definedName name="solver_rbv" localSheetId="5" hidden="1">1</definedName>
    <definedName name="solver_rbv" localSheetId="4" hidden="1">1</definedName>
    <definedName name="solver_rbv" localSheetId="3" hidden="1">1</definedName>
    <definedName name="solver_rel1" localSheetId="5" hidden="1">2</definedName>
    <definedName name="solver_rel1" localSheetId="4" hidden="1">2</definedName>
    <definedName name="solver_rel1" localSheetId="3" hidden="1">2</definedName>
    <definedName name="solver_rel2" localSheetId="5" hidden="1">1</definedName>
    <definedName name="solver_rel2" localSheetId="4" hidden="1">1</definedName>
    <definedName name="solver_rel2" localSheetId="3" hidden="1">1</definedName>
    <definedName name="solver_rel3" localSheetId="5" hidden="1">3</definedName>
    <definedName name="solver_rel3" localSheetId="4" hidden="1">3</definedName>
    <definedName name="solver_rel3" localSheetId="3" hidden="1">3</definedName>
    <definedName name="solver_rel4" localSheetId="5" hidden="1">1</definedName>
    <definedName name="solver_rel4" localSheetId="4" hidden="1">1</definedName>
    <definedName name="solver_rel4" localSheetId="3" hidden="1">1</definedName>
    <definedName name="solver_rel5" localSheetId="5" hidden="1">3</definedName>
    <definedName name="solver_rel5" localSheetId="4" hidden="1">3</definedName>
    <definedName name="solver_rel5" localSheetId="3" hidden="1">3</definedName>
    <definedName name="solver_rel6" localSheetId="5" hidden="1">1</definedName>
    <definedName name="solver_rel6" localSheetId="4" hidden="1">1</definedName>
    <definedName name="solver_rel6" localSheetId="3" hidden="1">1</definedName>
    <definedName name="solver_rhs1" localSheetId="5" hidden="1">1000</definedName>
    <definedName name="solver_rhs1" localSheetId="4" hidden="1">1000</definedName>
    <definedName name="solver_rhs1" localSheetId="3" hidden="1">1000</definedName>
    <definedName name="solver_rhs2" localSheetId="5" hidden="1">Breeders!$Q$9:$Q$38</definedName>
    <definedName name="solver_rhs2" localSheetId="4" hidden="1">'Growing-Finishing'!$Q$9:$Q$38</definedName>
    <definedName name="solver_rhs2" localSheetId="3" hidden="1">Nursery!$Q$9:$Q$38</definedName>
    <definedName name="solver_rhs3" localSheetId="5" hidden="1">Breeders!$P$9:$P$38</definedName>
    <definedName name="solver_rhs3" localSheetId="4" hidden="1">'Growing-Finishing'!$P$9:$P$38</definedName>
    <definedName name="solver_rhs3" localSheetId="3" hidden="1">Nursery!$P$9:$P$38</definedName>
    <definedName name="solver_rhs4" localSheetId="5" hidden="1">Breeders!$T$9:$T$38</definedName>
    <definedName name="solver_rhs4" localSheetId="4" hidden="1">'Growing-Finishing'!$T$9:$T$38</definedName>
    <definedName name="solver_rhs4" localSheetId="3" hidden="1">Nursery!$T$9:$T$38</definedName>
    <definedName name="solver_rhs5" localSheetId="5" hidden="1">Breeders!$S$9:$S$38</definedName>
    <definedName name="solver_rhs5" localSheetId="4" hidden="1">'Growing-Finishing'!$S$9:$S$38</definedName>
    <definedName name="solver_rhs5" localSheetId="3" hidden="1">Nursery!$S$9:$S$38</definedName>
    <definedName name="solver_rhs6" localSheetId="5" hidden="1">Breeders!$Q$9:$Q$38</definedName>
    <definedName name="solver_rhs6" localSheetId="4" hidden="1">'Growing-Finishing'!$Q$9:$Q$38</definedName>
    <definedName name="solver_rhs6" localSheetId="3" hidden="1">Nursery!$Q$9:$Q$38</definedName>
    <definedName name="solver_rlx" localSheetId="5" hidden="1">1</definedName>
    <definedName name="solver_rlx" localSheetId="4" hidden="1">1</definedName>
    <definedName name="solver_rlx" localSheetId="3" hidden="1">1</definedName>
    <definedName name="solver_rsd" localSheetId="5" hidden="1">0</definedName>
    <definedName name="solver_rsd" localSheetId="4" hidden="1">0</definedName>
    <definedName name="solver_rsd" localSheetId="3" hidden="1">0</definedName>
    <definedName name="solver_scl" localSheetId="5" hidden="1">1</definedName>
    <definedName name="solver_scl" localSheetId="4" hidden="1">1</definedName>
    <definedName name="solver_scl" localSheetId="3" hidden="1">1</definedName>
    <definedName name="solver_sho" localSheetId="5" hidden="1">2</definedName>
    <definedName name="solver_sho" localSheetId="4" hidden="1">2</definedName>
    <definedName name="solver_sho" localSheetId="3" hidden="1">2</definedName>
    <definedName name="solver_ssz" localSheetId="5" hidden="1">100</definedName>
    <definedName name="solver_ssz" localSheetId="4" hidden="1">100</definedName>
    <definedName name="solver_ssz" localSheetId="3" hidden="1">100</definedName>
    <definedName name="solver_tim" localSheetId="5" hidden="1">100</definedName>
    <definedName name="solver_tim" localSheetId="4" hidden="1">100</definedName>
    <definedName name="solver_tim" localSheetId="3" hidden="1">100</definedName>
    <definedName name="solver_tol" localSheetId="5" hidden="1">0.05</definedName>
    <definedName name="solver_tol" localSheetId="4" hidden="1">0.05</definedName>
    <definedName name="solver_tol" localSheetId="3" hidden="1">0.05</definedName>
    <definedName name="solver_typ" localSheetId="5" hidden="1">1</definedName>
    <definedName name="solver_typ" localSheetId="4" hidden="1">1</definedName>
    <definedName name="solver_typ" localSheetId="3" hidden="1">1</definedName>
    <definedName name="solver_val" localSheetId="5" hidden="1">0</definedName>
    <definedName name="solver_val" localSheetId="4" hidden="1">0</definedName>
    <definedName name="solver_val" localSheetId="3" hidden="1">0</definedName>
    <definedName name="solver_ver" localSheetId="5" hidden="1">2</definedName>
    <definedName name="solver_ver" localSheetId="4" hidden="1">2</definedName>
    <definedName name="solver_ver" localSheetId="3" hidden="1">2</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23" i="95" l="1"/>
  <c r="B24" i="95"/>
  <c r="B25" i="95"/>
  <c r="B33" i="38"/>
  <c r="D9" i="38"/>
  <c r="AM140" i="96"/>
  <c r="BF140" i="96"/>
  <c r="AL140" i="96"/>
  <c r="BE140" i="96"/>
  <c r="AK140" i="96"/>
  <c r="BD140" i="96"/>
  <c r="AJ140" i="96"/>
  <c r="BC140" i="96"/>
  <c r="AI140" i="96"/>
  <c r="BB140" i="96"/>
  <c r="AH140" i="96"/>
  <c r="BA140" i="96"/>
  <c r="AG140" i="96"/>
  <c r="AZ140" i="96"/>
  <c r="AF140" i="96"/>
  <c r="AY140" i="96"/>
  <c r="AE140" i="96"/>
  <c r="AX140" i="96"/>
  <c r="AD140" i="96"/>
  <c r="AW140" i="96"/>
  <c r="AC140" i="96"/>
  <c r="AV140" i="96"/>
  <c r="AB140" i="96"/>
  <c r="AU140" i="96"/>
  <c r="AA140" i="96"/>
  <c r="AT140" i="96"/>
  <c r="Z140" i="96"/>
  <c r="AS140" i="96"/>
  <c r="Y140" i="96"/>
  <c r="AR140" i="96"/>
  <c r="X140" i="96"/>
  <c r="AQ140" i="96"/>
  <c r="W140" i="96"/>
  <c r="AP140" i="96"/>
  <c r="AM139" i="96"/>
  <c r="BF139" i="96"/>
  <c r="AL139" i="96"/>
  <c r="BE139" i="96"/>
  <c r="AK139" i="96"/>
  <c r="BD139" i="96"/>
  <c r="AJ139" i="96"/>
  <c r="BC139" i="96"/>
  <c r="AI139" i="96"/>
  <c r="BB139" i="96"/>
  <c r="AH139" i="96"/>
  <c r="BA139" i="96"/>
  <c r="AG139" i="96"/>
  <c r="AZ139" i="96"/>
  <c r="AF139" i="96"/>
  <c r="AY139" i="96"/>
  <c r="AE139" i="96"/>
  <c r="AX139" i="96"/>
  <c r="AD139" i="96"/>
  <c r="AW139" i="96"/>
  <c r="AC139" i="96"/>
  <c r="AV139" i="96"/>
  <c r="AB139" i="96"/>
  <c r="AU139" i="96"/>
  <c r="AA139" i="96"/>
  <c r="AT139" i="96"/>
  <c r="Z139" i="96"/>
  <c r="AS139" i="96"/>
  <c r="Y139" i="96"/>
  <c r="AR139" i="96"/>
  <c r="X139" i="96"/>
  <c r="AQ139" i="96"/>
  <c r="W139" i="96"/>
  <c r="AP139" i="96"/>
  <c r="AM138" i="96"/>
  <c r="BF138" i="96"/>
  <c r="AL138" i="96"/>
  <c r="BE138" i="96"/>
  <c r="AK138" i="96"/>
  <c r="BD138" i="96"/>
  <c r="AJ138" i="96"/>
  <c r="BC138" i="96"/>
  <c r="AI138" i="96"/>
  <c r="BB138" i="96"/>
  <c r="AH138" i="96"/>
  <c r="BA138" i="96"/>
  <c r="AG138" i="96"/>
  <c r="AZ138" i="96"/>
  <c r="AF138" i="96"/>
  <c r="AY138" i="96"/>
  <c r="AE138" i="96"/>
  <c r="AX138" i="96"/>
  <c r="AD138" i="96"/>
  <c r="AW138" i="96"/>
  <c r="AC138" i="96"/>
  <c r="AV138" i="96"/>
  <c r="AB138" i="96"/>
  <c r="AU138" i="96"/>
  <c r="AA138" i="96"/>
  <c r="AT138" i="96"/>
  <c r="Z138" i="96"/>
  <c r="AS138" i="96"/>
  <c r="Y138" i="96"/>
  <c r="AR138" i="96"/>
  <c r="X138" i="96"/>
  <c r="AQ138" i="96"/>
  <c r="W138" i="96"/>
  <c r="AP138" i="96"/>
  <c r="AM137" i="96"/>
  <c r="BF137" i="96"/>
  <c r="AL137" i="96"/>
  <c r="BE137" i="96"/>
  <c r="AK137" i="96"/>
  <c r="BD137" i="96"/>
  <c r="AJ137" i="96"/>
  <c r="BC137" i="96"/>
  <c r="AI137" i="96"/>
  <c r="BB137" i="96"/>
  <c r="AH137" i="96"/>
  <c r="BA137" i="96"/>
  <c r="AG137" i="96"/>
  <c r="AZ137" i="96"/>
  <c r="AF137" i="96"/>
  <c r="AY137" i="96"/>
  <c r="AE137" i="96"/>
  <c r="AX137" i="96"/>
  <c r="AD137" i="96"/>
  <c r="AW137" i="96"/>
  <c r="AC137" i="96"/>
  <c r="AV137" i="96"/>
  <c r="AB137" i="96"/>
  <c r="AU137" i="96"/>
  <c r="AA137" i="96"/>
  <c r="AT137" i="96"/>
  <c r="Z137" i="96"/>
  <c r="AS137" i="96"/>
  <c r="Y137" i="96"/>
  <c r="AR137" i="96"/>
  <c r="X137" i="96"/>
  <c r="AQ137" i="96"/>
  <c r="W137" i="96"/>
  <c r="AP137" i="96"/>
  <c r="AM136" i="96"/>
  <c r="BF136" i="96"/>
  <c r="AL136" i="96"/>
  <c r="BE136" i="96"/>
  <c r="AK136" i="96"/>
  <c r="BD136" i="96"/>
  <c r="AJ136" i="96"/>
  <c r="BC136" i="96"/>
  <c r="AI136" i="96"/>
  <c r="BB136" i="96"/>
  <c r="AH136" i="96"/>
  <c r="BA136" i="96"/>
  <c r="AG136" i="96"/>
  <c r="AZ136" i="96"/>
  <c r="AF136" i="96"/>
  <c r="AY136" i="96"/>
  <c r="AE136" i="96"/>
  <c r="AX136" i="96"/>
  <c r="AD136" i="96"/>
  <c r="AW136" i="96"/>
  <c r="AC136" i="96"/>
  <c r="AV136" i="96"/>
  <c r="AB136" i="96"/>
  <c r="AU136" i="96"/>
  <c r="AA136" i="96"/>
  <c r="AT136" i="96"/>
  <c r="Z136" i="96"/>
  <c r="AS136" i="96"/>
  <c r="Y136" i="96"/>
  <c r="AR136" i="96"/>
  <c r="X136" i="96"/>
  <c r="AQ136" i="96"/>
  <c r="W136" i="96"/>
  <c r="AP136" i="96"/>
  <c r="AM135" i="96"/>
  <c r="BF135" i="96"/>
  <c r="AL135" i="96"/>
  <c r="BE135" i="96"/>
  <c r="X75" i="96"/>
  <c r="Y75" i="96"/>
  <c r="Z75" i="96"/>
  <c r="AA75" i="96"/>
  <c r="AB75" i="96"/>
  <c r="AC75" i="96"/>
  <c r="AD75" i="96"/>
  <c r="AE75" i="96"/>
  <c r="AF75" i="96"/>
  <c r="AG75" i="96"/>
  <c r="AH75" i="96"/>
  <c r="AI75" i="96"/>
  <c r="AJ75" i="96"/>
  <c r="AK75" i="96"/>
  <c r="AK135" i="96"/>
  <c r="BD135" i="96"/>
  <c r="AJ135" i="96"/>
  <c r="BC135" i="96"/>
  <c r="AI135" i="96"/>
  <c r="BB135" i="96"/>
  <c r="AH135" i="96"/>
  <c r="BA135" i="96"/>
  <c r="AG135" i="96"/>
  <c r="AZ135" i="96"/>
  <c r="AF135" i="96"/>
  <c r="AY135" i="96"/>
  <c r="AE135" i="96"/>
  <c r="AX135" i="96"/>
  <c r="AD135" i="96"/>
  <c r="AW135" i="96"/>
  <c r="AC135" i="96"/>
  <c r="AV135" i="96"/>
  <c r="AB135" i="96"/>
  <c r="AU135" i="96"/>
  <c r="AA135" i="96"/>
  <c r="AT135" i="96"/>
  <c r="Z135" i="96"/>
  <c r="AS135" i="96"/>
  <c r="Y135" i="96"/>
  <c r="AR135" i="96"/>
  <c r="X135" i="96"/>
  <c r="AQ135" i="96"/>
  <c r="W135" i="96"/>
  <c r="AP135" i="96"/>
  <c r="AM134" i="96"/>
  <c r="BF134" i="96"/>
  <c r="AL134" i="96"/>
  <c r="BE134" i="96"/>
  <c r="AK134" i="96"/>
  <c r="BD134" i="96"/>
  <c r="AJ134" i="96"/>
  <c r="BC134" i="96"/>
  <c r="AI134" i="96"/>
  <c r="BB134" i="96"/>
  <c r="AH134" i="96"/>
  <c r="BA134" i="96"/>
  <c r="AG134" i="96"/>
  <c r="AZ134" i="96"/>
  <c r="AF134" i="96"/>
  <c r="AY134" i="96"/>
  <c r="AE134" i="96"/>
  <c r="AX134" i="96"/>
  <c r="AD134" i="96"/>
  <c r="AW134" i="96"/>
  <c r="AC134" i="96"/>
  <c r="AV134" i="96"/>
  <c r="AB134" i="96"/>
  <c r="AU134" i="96"/>
  <c r="AA134" i="96"/>
  <c r="AT134" i="96"/>
  <c r="Z134" i="96"/>
  <c r="AS134" i="96"/>
  <c r="Y134" i="96"/>
  <c r="AR134" i="96"/>
  <c r="X134" i="96"/>
  <c r="AQ134" i="96"/>
  <c r="W134" i="96"/>
  <c r="AP134" i="96"/>
  <c r="AM133" i="96"/>
  <c r="BF133" i="96"/>
  <c r="AL133" i="96"/>
  <c r="BE133" i="96"/>
  <c r="AK133" i="96"/>
  <c r="BD133" i="96"/>
  <c r="AJ133" i="96"/>
  <c r="BC133" i="96"/>
  <c r="AI133" i="96"/>
  <c r="BB133" i="96"/>
  <c r="AH133" i="96"/>
  <c r="BA133" i="96"/>
  <c r="AG133" i="96"/>
  <c r="AZ133" i="96"/>
  <c r="AF133" i="96"/>
  <c r="AY133" i="96"/>
  <c r="AE133" i="96"/>
  <c r="AX133" i="96"/>
  <c r="AD133" i="96"/>
  <c r="AW133" i="96"/>
  <c r="AC133" i="96"/>
  <c r="AV133" i="96"/>
  <c r="AB133" i="96"/>
  <c r="AU133" i="96"/>
  <c r="AA133" i="96"/>
  <c r="AT133" i="96"/>
  <c r="Z133" i="96"/>
  <c r="AS133" i="96"/>
  <c r="Y133" i="96"/>
  <c r="AR133" i="96"/>
  <c r="X133" i="96"/>
  <c r="AQ133" i="96"/>
  <c r="W133" i="96"/>
  <c r="AP133" i="96"/>
  <c r="AM132" i="96"/>
  <c r="BF132" i="96"/>
  <c r="AL132" i="96"/>
  <c r="BE132" i="96"/>
  <c r="AK132" i="96"/>
  <c r="BD132" i="96"/>
  <c r="AJ132" i="96"/>
  <c r="BC132" i="96"/>
  <c r="AI132" i="96"/>
  <c r="BB132" i="96"/>
  <c r="AH132" i="96"/>
  <c r="BA132" i="96"/>
  <c r="AG132" i="96"/>
  <c r="AZ132" i="96"/>
  <c r="AF132" i="96"/>
  <c r="AY132" i="96"/>
  <c r="AE132" i="96"/>
  <c r="AX132" i="96"/>
  <c r="AD132" i="96"/>
  <c r="AW132" i="96"/>
  <c r="AC132" i="96"/>
  <c r="AV132" i="96"/>
  <c r="AB132" i="96"/>
  <c r="AU132" i="96"/>
  <c r="AA132" i="96"/>
  <c r="AT132" i="96"/>
  <c r="Z132" i="96"/>
  <c r="AS132" i="96"/>
  <c r="Y132" i="96"/>
  <c r="AR132" i="96"/>
  <c r="X132" i="96"/>
  <c r="AQ132" i="96"/>
  <c r="W132" i="96"/>
  <c r="AP132" i="96"/>
  <c r="AM131" i="96"/>
  <c r="BF131" i="96"/>
  <c r="AL131" i="96"/>
  <c r="BE131" i="96"/>
  <c r="AK131" i="96"/>
  <c r="BD131" i="96"/>
  <c r="AJ131" i="96"/>
  <c r="BC131" i="96"/>
  <c r="AI131" i="96"/>
  <c r="BB131" i="96"/>
  <c r="AH131" i="96"/>
  <c r="BA131" i="96"/>
  <c r="AG131" i="96"/>
  <c r="AZ131" i="96"/>
  <c r="AF131" i="96"/>
  <c r="AY131" i="96"/>
  <c r="AE131" i="96"/>
  <c r="AX131" i="96"/>
  <c r="AD131" i="96"/>
  <c r="AW131" i="96"/>
  <c r="AC131" i="96"/>
  <c r="AV131" i="96"/>
  <c r="AB131" i="96"/>
  <c r="AU131" i="96"/>
  <c r="AA131" i="96"/>
  <c r="AT131" i="96"/>
  <c r="Z131" i="96"/>
  <c r="AS131" i="96"/>
  <c r="Y131" i="96"/>
  <c r="AR131" i="96"/>
  <c r="X131" i="96"/>
  <c r="AQ131" i="96"/>
  <c r="W131" i="96"/>
  <c r="AP131" i="96"/>
  <c r="AM130" i="96"/>
  <c r="BF130" i="96"/>
  <c r="AL130" i="96"/>
  <c r="BE130" i="96"/>
  <c r="AK130" i="96"/>
  <c r="BD130" i="96"/>
  <c r="AJ130" i="96"/>
  <c r="BC130" i="96"/>
  <c r="AI130" i="96"/>
  <c r="BB130" i="96"/>
  <c r="AH130" i="96"/>
  <c r="BA130" i="96"/>
  <c r="AG130" i="96"/>
  <c r="AZ130" i="96"/>
  <c r="AF130" i="96"/>
  <c r="AY130" i="96"/>
  <c r="AE130" i="96"/>
  <c r="AX130" i="96"/>
  <c r="AD130" i="96"/>
  <c r="AW130" i="96"/>
  <c r="AC130" i="96"/>
  <c r="AV130" i="96"/>
  <c r="AB130" i="96"/>
  <c r="AU130" i="96"/>
  <c r="AA130" i="96"/>
  <c r="AT130" i="96"/>
  <c r="Z130" i="96"/>
  <c r="AS130" i="96"/>
  <c r="Y130" i="96"/>
  <c r="AR130" i="96"/>
  <c r="X130" i="96"/>
  <c r="AQ130" i="96"/>
  <c r="W130" i="96"/>
  <c r="AP130" i="96"/>
  <c r="AM129" i="96"/>
  <c r="BF129" i="96"/>
  <c r="AL129" i="96"/>
  <c r="BE129" i="96"/>
  <c r="AK129" i="96"/>
  <c r="BD129" i="96"/>
  <c r="AJ129" i="96"/>
  <c r="BC129" i="96"/>
  <c r="AI129" i="96"/>
  <c r="BB129" i="96"/>
  <c r="AH129" i="96"/>
  <c r="BA129" i="96"/>
  <c r="AG129" i="96"/>
  <c r="AZ129" i="96"/>
  <c r="AF129" i="96"/>
  <c r="AY129" i="96"/>
  <c r="AE129" i="96"/>
  <c r="AX129" i="96"/>
  <c r="AD129" i="96"/>
  <c r="AW129" i="96"/>
  <c r="AC129" i="96"/>
  <c r="AV129" i="96"/>
  <c r="AB129" i="96"/>
  <c r="AU129" i="96"/>
  <c r="AA129" i="96"/>
  <c r="AT129" i="96"/>
  <c r="Z129" i="96"/>
  <c r="AS129" i="96"/>
  <c r="Y129" i="96"/>
  <c r="AR129" i="96"/>
  <c r="X129" i="96"/>
  <c r="AQ129" i="96"/>
  <c r="W129" i="96"/>
  <c r="AP129" i="96"/>
  <c r="AM128" i="96"/>
  <c r="BF128" i="96"/>
  <c r="AL128" i="96"/>
  <c r="BE128" i="96"/>
  <c r="AK128" i="96"/>
  <c r="BD128" i="96"/>
  <c r="AJ128" i="96"/>
  <c r="BC128" i="96"/>
  <c r="AI128" i="96"/>
  <c r="BB128" i="96"/>
  <c r="AH128" i="96"/>
  <c r="BA128" i="96"/>
  <c r="AG128" i="96"/>
  <c r="AZ128" i="96"/>
  <c r="AF128" i="96"/>
  <c r="AY128" i="96"/>
  <c r="AE128" i="96"/>
  <c r="AX128" i="96"/>
  <c r="AD128" i="96"/>
  <c r="AW128" i="96"/>
  <c r="AC128" i="96"/>
  <c r="AV128" i="96"/>
  <c r="AB128" i="96"/>
  <c r="AU128" i="96"/>
  <c r="AA128" i="96"/>
  <c r="AT128" i="96"/>
  <c r="Z128" i="96"/>
  <c r="AS128" i="96"/>
  <c r="Y128" i="96"/>
  <c r="AR128" i="96"/>
  <c r="X128" i="96"/>
  <c r="AQ128" i="96"/>
  <c r="W128" i="96"/>
  <c r="AP128" i="96"/>
  <c r="AM127" i="96"/>
  <c r="BF127" i="96"/>
  <c r="AL127" i="96"/>
  <c r="BE127" i="96"/>
  <c r="AK127" i="96"/>
  <c r="BD127" i="96"/>
  <c r="AJ127" i="96"/>
  <c r="BC127" i="96"/>
  <c r="AI127" i="96"/>
  <c r="BB127" i="96"/>
  <c r="AH127" i="96"/>
  <c r="BA127" i="96"/>
  <c r="AG127" i="96"/>
  <c r="AZ127" i="96"/>
  <c r="AF127" i="96"/>
  <c r="AY127" i="96"/>
  <c r="AE127" i="96"/>
  <c r="AX127" i="96"/>
  <c r="AD127" i="96"/>
  <c r="AW127" i="96"/>
  <c r="AC127" i="96"/>
  <c r="AV127" i="96"/>
  <c r="AB127" i="96"/>
  <c r="AU127" i="96"/>
  <c r="AA127" i="96"/>
  <c r="AT127" i="96"/>
  <c r="Z127" i="96"/>
  <c r="AS127" i="96"/>
  <c r="Y127" i="96"/>
  <c r="AR127" i="96"/>
  <c r="X127" i="96"/>
  <c r="AQ127" i="96"/>
  <c r="W127" i="96"/>
  <c r="AP127" i="96"/>
  <c r="AM126" i="96"/>
  <c r="BF126" i="96"/>
  <c r="AL126" i="96"/>
  <c r="BE126" i="96"/>
  <c r="AK126" i="96"/>
  <c r="BD126" i="96"/>
  <c r="AJ126" i="96"/>
  <c r="BC126" i="96"/>
  <c r="AI126" i="96"/>
  <c r="BB126" i="96"/>
  <c r="AH126" i="96"/>
  <c r="BA126" i="96"/>
  <c r="AG126" i="96"/>
  <c r="AZ126" i="96"/>
  <c r="AF126" i="96"/>
  <c r="AY126" i="96"/>
  <c r="AE126" i="96"/>
  <c r="AX126" i="96"/>
  <c r="AD126" i="96"/>
  <c r="AW126" i="96"/>
  <c r="AC126" i="96"/>
  <c r="AV126" i="96"/>
  <c r="AB126" i="96"/>
  <c r="AU126" i="96"/>
  <c r="AA126" i="96"/>
  <c r="AT126" i="96"/>
  <c r="Z126" i="96"/>
  <c r="AS126" i="96"/>
  <c r="Y126" i="96"/>
  <c r="AR126" i="96"/>
  <c r="X126" i="96"/>
  <c r="AQ126" i="96"/>
  <c r="W126" i="96"/>
  <c r="AP126" i="96"/>
  <c r="AM125" i="96"/>
  <c r="BF125" i="96"/>
  <c r="AL125" i="96"/>
  <c r="BE125" i="96"/>
  <c r="AK125" i="96"/>
  <c r="BD125" i="96"/>
  <c r="AJ125" i="96"/>
  <c r="BC125" i="96"/>
  <c r="AI125" i="96"/>
  <c r="BB125" i="96"/>
  <c r="AH125" i="96"/>
  <c r="BA125" i="96"/>
  <c r="AG125" i="96"/>
  <c r="AZ125" i="96"/>
  <c r="AF125" i="96"/>
  <c r="AY125" i="96"/>
  <c r="AE125" i="96"/>
  <c r="AX125" i="96"/>
  <c r="AD125" i="96"/>
  <c r="AW125" i="96"/>
  <c r="AC125" i="96"/>
  <c r="AV125" i="96"/>
  <c r="AB125" i="96"/>
  <c r="AU125" i="96"/>
  <c r="AA125" i="96"/>
  <c r="AT125" i="96"/>
  <c r="Z125" i="96"/>
  <c r="AS125" i="96"/>
  <c r="Y125" i="96"/>
  <c r="AR125" i="96"/>
  <c r="X125" i="96"/>
  <c r="AQ125" i="96"/>
  <c r="W125" i="96"/>
  <c r="AP125" i="96"/>
  <c r="AM124" i="96"/>
  <c r="BF124" i="96"/>
  <c r="AL124" i="96"/>
  <c r="BE124" i="96"/>
  <c r="AK124" i="96"/>
  <c r="BD124" i="96"/>
  <c r="AJ124" i="96"/>
  <c r="BC124" i="96"/>
  <c r="AI124" i="96"/>
  <c r="BB124" i="96"/>
  <c r="AH124" i="96"/>
  <c r="BA124" i="96"/>
  <c r="AG124" i="96"/>
  <c r="AZ124" i="96"/>
  <c r="AF124" i="96"/>
  <c r="AY124" i="96"/>
  <c r="AE124" i="96"/>
  <c r="AX124" i="96"/>
  <c r="AD124" i="96"/>
  <c r="AW124" i="96"/>
  <c r="AC124" i="96"/>
  <c r="AV124" i="96"/>
  <c r="AB124" i="96"/>
  <c r="AU124" i="96"/>
  <c r="AA124" i="96"/>
  <c r="AT124" i="96"/>
  <c r="Z124" i="96"/>
  <c r="AS124" i="96"/>
  <c r="Y124" i="96"/>
  <c r="AR124" i="96"/>
  <c r="X124" i="96"/>
  <c r="AQ124" i="96"/>
  <c r="W124" i="96"/>
  <c r="AP124" i="96"/>
  <c r="AM123" i="96"/>
  <c r="BF123" i="96"/>
  <c r="AL123" i="96"/>
  <c r="BE123" i="96"/>
  <c r="AK123" i="96"/>
  <c r="BD123" i="96"/>
  <c r="AJ123" i="96"/>
  <c r="BC123" i="96"/>
  <c r="AI123" i="96"/>
  <c r="BB123" i="96"/>
  <c r="AH123" i="96"/>
  <c r="BA123" i="96"/>
  <c r="AG123" i="96"/>
  <c r="AZ123" i="96"/>
  <c r="AF123" i="96"/>
  <c r="AY123" i="96"/>
  <c r="AE123" i="96"/>
  <c r="AX123" i="96"/>
  <c r="AD123" i="96"/>
  <c r="AW123" i="96"/>
  <c r="AC123" i="96"/>
  <c r="AV123" i="96"/>
  <c r="AB123" i="96"/>
  <c r="AU123" i="96"/>
  <c r="AA123" i="96"/>
  <c r="AT123" i="96"/>
  <c r="Z123" i="96"/>
  <c r="AS123" i="96"/>
  <c r="Y123" i="96"/>
  <c r="AR123" i="96"/>
  <c r="X123" i="96"/>
  <c r="AQ123" i="96"/>
  <c r="W123" i="96"/>
  <c r="AP123" i="96"/>
  <c r="AM122" i="96"/>
  <c r="BF122" i="96"/>
  <c r="AL122" i="96"/>
  <c r="BE122" i="96"/>
  <c r="AK122" i="96"/>
  <c r="BD122" i="96"/>
  <c r="AJ122" i="96"/>
  <c r="BC122" i="96"/>
  <c r="AI122" i="96"/>
  <c r="BB122" i="96"/>
  <c r="AH122" i="96"/>
  <c r="BA122" i="96"/>
  <c r="AG122" i="96"/>
  <c r="AZ122" i="96"/>
  <c r="AF122" i="96"/>
  <c r="AY122" i="96"/>
  <c r="AE122" i="96"/>
  <c r="AX122" i="96"/>
  <c r="AD122" i="96"/>
  <c r="AW122" i="96"/>
  <c r="AC122" i="96"/>
  <c r="AV122" i="96"/>
  <c r="AB122" i="96"/>
  <c r="AU122" i="96"/>
  <c r="AA122" i="96"/>
  <c r="AT122" i="96"/>
  <c r="Z122" i="96"/>
  <c r="AS122" i="96"/>
  <c r="Y122" i="96"/>
  <c r="AR122" i="96"/>
  <c r="X122" i="96"/>
  <c r="AQ122" i="96"/>
  <c r="W122" i="96"/>
  <c r="AP122" i="96"/>
  <c r="AM121" i="96"/>
  <c r="BF121" i="96"/>
  <c r="AL121" i="96"/>
  <c r="BE121" i="96"/>
  <c r="AK121" i="96"/>
  <c r="BD121" i="96"/>
  <c r="AJ121" i="96"/>
  <c r="BC121" i="96"/>
  <c r="AI121" i="96"/>
  <c r="BB121" i="96"/>
  <c r="AH121" i="96"/>
  <c r="BA121" i="96"/>
  <c r="AG121" i="96"/>
  <c r="AZ121" i="96"/>
  <c r="AF121" i="96"/>
  <c r="AY121" i="96"/>
  <c r="AE121" i="96"/>
  <c r="AX121" i="96"/>
  <c r="AD121" i="96"/>
  <c r="AW121" i="96"/>
  <c r="AC121" i="96"/>
  <c r="AV121" i="96"/>
  <c r="AB121" i="96"/>
  <c r="AU121" i="96"/>
  <c r="AA121" i="96"/>
  <c r="AT121" i="96"/>
  <c r="Z121" i="96"/>
  <c r="AS121" i="96"/>
  <c r="Y121" i="96"/>
  <c r="AR121" i="96"/>
  <c r="X121" i="96"/>
  <c r="AQ121" i="96"/>
  <c r="W121" i="96"/>
  <c r="AP121" i="96"/>
  <c r="AM120" i="96"/>
  <c r="BF120" i="96"/>
  <c r="AL120" i="96"/>
  <c r="BE120" i="96"/>
  <c r="AK120" i="96"/>
  <c r="BD120" i="96"/>
  <c r="AJ120" i="96"/>
  <c r="BC120" i="96"/>
  <c r="AI120" i="96"/>
  <c r="BB120" i="96"/>
  <c r="AH120" i="96"/>
  <c r="BA120" i="96"/>
  <c r="AG120" i="96"/>
  <c r="AZ120" i="96"/>
  <c r="AF120" i="96"/>
  <c r="AY120" i="96"/>
  <c r="AE120" i="96"/>
  <c r="AX120" i="96"/>
  <c r="AD120" i="96"/>
  <c r="AW120" i="96"/>
  <c r="AC120" i="96"/>
  <c r="AV120" i="96"/>
  <c r="AB120" i="96"/>
  <c r="AU120" i="96"/>
  <c r="AA120" i="96"/>
  <c r="AT120" i="96"/>
  <c r="Z120" i="96"/>
  <c r="AS120" i="96"/>
  <c r="Y120" i="96"/>
  <c r="AR120" i="96"/>
  <c r="X120" i="96"/>
  <c r="AQ120" i="96"/>
  <c r="W120" i="96"/>
  <c r="AP120" i="96"/>
  <c r="AM119" i="96"/>
  <c r="BF119" i="96"/>
  <c r="AL119" i="96"/>
  <c r="BE119" i="96"/>
  <c r="AK119" i="96"/>
  <c r="BD119" i="96"/>
  <c r="AJ119" i="96"/>
  <c r="BC119" i="96"/>
  <c r="AI119" i="96"/>
  <c r="BB119" i="96"/>
  <c r="AH119" i="96"/>
  <c r="BA119" i="96"/>
  <c r="AG119" i="96"/>
  <c r="AZ119" i="96"/>
  <c r="AF119" i="96"/>
  <c r="AY119" i="96"/>
  <c r="AE119" i="96"/>
  <c r="AX119" i="96"/>
  <c r="AD119" i="96"/>
  <c r="AW119" i="96"/>
  <c r="AC119" i="96"/>
  <c r="AV119" i="96"/>
  <c r="AB119" i="96"/>
  <c r="AU119" i="96"/>
  <c r="AA119" i="96"/>
  <c r="AT119" i="96"/>
  <c r="Z119" i="96"/>
  <c r="AS119" i="96"/>
  <c r="Y119" i="96"/>
  <c r="AR119" i="96"/>
  <c r="X119" i="96"/>
  <c r="AQ119" i="96"/>
  <c r="W119" i="96"/>
  <c r="AP119" i="96"/>
  <c r="AM118" i="96"/>
  <c r="BF118" i="96"/>
  <c r="AL118" i="96"/>
  <c r="BE118" i="96"/>
  <c r="AK118" i="96"/>
  <c r="BD118" i="96"/>
  <c r="AJ118" i="96"/>
  <c r="BC118" i="96"/>
  <c r="AI118" i="96"/>
  <c r="BB118" i="96"/>
  <c r="AH118" i="96"/>
  <c r="BA118" i="96"/>
  <c r="AG118" i="96"/>
  <c r="AZ118" i="96"/>
  <c r="AF118" i="96"/>
  <c r="AY118" i="96"/>
  <c r="AE118" i="96"/>
  <c r="AX118" i="96"/>
  <c r="AD118" i="96"/>
  <c r="AW118" i="96"/>
  <c r="AC118" i="96"/>
  <c r="AV118" i="96"/>
  <c r="AB118" i="96"/>
  <c r="AU118" i="96"/>
  <c r="AA118" i="96"/>
  <c r="AT118" i="96"/>
  <c r="Z118" i="96"/>
  <c r="AS118" i="96"/>
  <c r="Y118" i="96"/>
  <c r="AR118" i="96"/>
  <c r="X118" i="96"/>
  <c r="AQ118" i="96"/>
  <c r="W118" i="96"/>
  <c r="AP118" i="96"/>
  <c r="AM117" i="96"/>
  <c r="BF117" i="96"/>
  <c r="AL117" i="96"/>
  <c r="BE117" i="96"/>
  <c r="AK117" i="96"/>
  <c r="BD117" i="96"/>
  <c r="AJ117" i="96"/>
  <c r="BC117" i="96"/>
  <c r="AI117" i="96"/>
  <c r="BB117" i="96"/>
  <c r="AH117" i="96"/>
  <c r="BA117" i="96"/>
  <c r="AG117" i="96"/>
  <c r="AZ117" i="96"/>
  <c r="AF117" i="96"/>
  <c r="AY117" i="96"/>
  <c r="AE117" i="96"/>
  <c r="AX117" i="96"/>
  <c r="AD117" i="96"/>
  <c r="AW117" i="96"/>
  <c r="AC117" i="96"/>
  <c r="AV117" i="96"/>
  <c r="AB117" i="96"/>
  <c r="AU117" i="96"/>
  <c r="AA117" i="96"/>
  <c r="AT117" i="96"/>
  <c r="Z117" i="96"/>
  <c r="AS117" i="96"/>
  <c r="Y117" i="96"/>
  <c r="AR117" i="96"/>
  <c r="X117" i="96"/>
  <c r="AQ117" i="96"/>
  <c r="W117" i="96"/>
  <c r="AP117" i="96"/>
  <c r="AM116" i="96"/>
  <c r="BF116" i="96"/>
  <c r="AL116" i="96"/>
  <c r="BE116" i="96"/>
  <c r="AK116" i="96"/>
  <c r="BD116" i="96"/>
  <c r="AJ116" i="96"/>
  <c r="BC116" i="96"/>
  <c r="AI116" i="96"/>
  <c r="BB116" i="96"/>
  <c r="AH116" i="96"/>
  <c r="BA116" i="96"/>
  <c r="AG116" i="96"/>
  <c r="AZ116" i="96"/>
  <c r="AF116" i="96"/>
  <c r="AY116" i="96"/>
  <c r="AE116" i="96"/>
  <c r="AX116" i="96"/>
  <c r="AD116" i="96"/>
  <c r="AW116" i="96"/>
  <c r="AC116" i="96"/>
  <c r="AV116" i="96"/>
  <c r="AB116" i="96"/>
  <c r="AU116" i="96"/>
  <c r="AA116" i="96"/>
  <c r="AT116" i="96"/>
  <c r="Z116" i="96"/>
  <c r="AS116" i="96"/>
  <c r="Y116" i="96"/>
  <c r="AR116" i="96"/>
  <c r="X116" i="96"/>
  <c r="AQ116" i="96"/>
  <c r="W116" i="96"/>
  <c r="AP116" i="96"/>
  <c r="AM115" i="96"/>
  <c r="BF115" i="96"/>
  <c r="AL115" i="96"/>
  <c r="BE115" i="96"/>
  <c r="AK115" i="96"/>
  <c r="BD115" i="96"/>
  <c r="AJ115" i="96"/>
  <c r="BC115" i="96"/>
  <c r="AI115" i="96"/>
  <c r="BB115" i="96"/>
  <c r="AH115" i="96"/>
  <c r="BA115" i="96"/>
  <c r="AG115" i="96"/>
  <c r="AZ115" i="96"/>
  <c r="AF115" i="96"/>
  <c r="AY115" i="96"/>
  <c r="AE115" i="96"/>
  <c r="AX115" i="96"/>
  <c r="AD115" i="96"/>
  <c r="AW115" i="96"/>
  <c r="AC115" i="96"/>
  <c r="AV115" i="96"/>
  <c r="AB115" i="96"/>
  <c r="AU115" i="96"/>
  <c r="AA115" i="96"/>
  <c r="AT115" i="96"/>
  <c r="Z115" i="96"/>
  <c r="AS115" i="96"/>
  <c r="Y115" i="96"/>
  <c r="AR115" i="96"/>
  <c r="X115" i="96"/>
  <c r="AQ115" i="96"/>
  <c r="W115" i="96"/>
  <c r="AP115" i="96"/>
  <c r="AM114" i="96"/>
  <c r="BF114" i="96"/>
  <c r="AL114" i="96"/>
  <c r="BE114" i="96"/>
  <c r="AK114" i="96"/>
  <c r="BD114" i="96"/>
  <c r="AJ114" i="96"/>
  <c r="BC114" i="96"/>
  <c r="AI114" i="96"/>
  <c r="BB114" i="96"/>
  <c r="AH114" i="96"/>
  <c r="BA114" i="96"/>
  <c r="AG114" i="96"/>
  <c r="AZ114" i="96"/>
  <c r="AF114" i="96"/>
  <c r="AY114" i="96"/>
  <c r="AE114" i="96"/>
  <c r="AX114" i="96"/>
  <c r="AD114" i="96"/>
  <c r="AW114" i="96"/>
  <c r="AC114" i="96"/>
  <c r="AV114" i="96"/>
  <c r="AB114" i="96"/>
  <c r="AU114" i="96"/>
  <c r="AA114" i="96"/>
  <c r="AT114" i="96"/>
  <c r="Z114" i="96"/>
  <c r="AS114" i="96"/>
  <c r="Y114" i="96"/>
  <c r="AR114" i="96"/>
  <c r="X114" i="96"/>
  <c r="AQ114" i="96"/>
  <c r="W114" i="96"/>
  <c r="AP114" i="96"/>
  <c r="AM113" i="96"/>
  <c r="BF113" i="96"/>
  <c r="AL113" i="96"/>
  <c r="BE113" i="96"/>
  <c r="AK113" i="96"/>
  <c r="BD113" i="96"/>
  <c r="AJ113" i="96"/>
  <c r="BC113" i="96"/>
  <c r="AI113" i="96"/>
  <c r="BB113" i="96"/>
  <c r="AH113" i="96"/>
  <c r="BA113" i="96"/>
  <c r="AG113" i="96"/>
  <c r="AZ113" i="96"/>
  <c r="AF113" i="96"/>
  <c r="AY113" i="96"/>
  <c r="AE113" i="96"/>
  <c r="AX113" i="96"/>
  <c r="AD113" i="96"/>
  <c r="AW113" i="96"/>
  <c r="AC113" i="96"/>
  <c r="AV113" i="96"/>
  <c r="AB113" i="96"/>
  <c r="AU113" i="96"/>
  <c r="AA113" i="96"/>
  <c r="AT113" i="96"/>
  <c r="Z113" i="96"/>
  <c r="AS113" i="96"/>
  <c r="Y113" i="96"/>
  <c r="AR113" i="96"/>
  <c r="X113" i="96"/>
  <c r="AQ113" i="96"/>
  <c r="W113" i="96"/>
  <c r="AP113" i="96"/>
  <c r="AM112" i="96"/>
  <c r="BF112" i="96"/>
  <c r="AL112" i="96"/>
  <c r="BE112" i="96"/>
  <c r="AK112" i="96"/>
  <c r="BD112" i="96"/>
  <c r="AJ112" i="96"/>
  <c r="BC112" i="96"/>
  <c r="AI112" i="96"/>
  <c r="BB112" i="96"/>
  <c r="AH112" i="96"/>
  <c r="BA112" i="96"/>
  <c r="AG112" i="96"/>
  <c r="AZ112" i="96"/>
  <c r="AF112" i="96"/>
  <c r="AY112" i="96"/>
  <c r="AE112" i="96"/>
  <c r="AX112" i="96"/>
  <c r="AD112" i="96"/>
  <c r="AW112" i="96"/>
  <c r="AC112" i="96"/>
  <c r="AV112" i="96"/>
  <c r="AB112" i="96"/>
  <c r="AU112" i="96"/>
  <c r="AA112" i="96"/>
  <c r="AT112" i="96"/>
  <c r="Z112" i="96"/>
  <c r="AS112" i="96"/>
  <c r="Y112" i="96"/>
  <c r="AR112" i="96"/>
  <c r="X112" i="96"/>
  <c r="AQ112" i="96"/>
  <c r="W112" i="96"/>
  <c r="AP112" i="96"/>
  <c r="G9" i="96"/>
  <c r="AM111" i="96"/>
  <c r="BF111" i="96"/>
  <c r="AL111" i="96"/>
  <c r="BE111" i="96"/>
  <c r="AK111" i="96"/>
  <c r="BD111" i="96"/>
  <c r="AJ111" i="96"/>
  <c r="BC111" i="96"/>
  <c r="AI111" i="96"/>
  <c r="BB111" i="96"/>
  <c r="AH111" i="96"/>
  <c r="BA111" i="96"/>
  <c r="AG111" i="96"/>
  <c r="AZ111" i="96"/>
  <c r="AF111" i="96"/>
  <c r="AY111" i="96"/>
  <c r="AE111" i="96"/>
  <c r="AX111" i="96"/>
  <c r="AD111" i="96"/>
  <c r="AW111" i="96"/>
  <c r="AC111" i="96"/>
  <c r="AV111" i="96"/>
  <c r="AB111" i="96"/>
  <c r="AU111" i="96"/>
  <c r="AA111" i="96"/>
  <c r="AT111" i="96"/>
  <c r="Z111" i="96"/>
  <c r="AS111" i="96"/>
  <c r="Y111" i="96"/>
  <c r="AR111" i="96"/>
  <c r="X111" i="96"/>
  <c r="AQ111" i="96"/>
  <c r="W111" i="96"/>
  <c r="AP111" i="96"/>
  <c r="N8" i="96"/>
  <c r="V110" i="96"/>
  <c r="AO110" i="96"/>
  <c r="AQ109" i="96"/>
  <c r="AR109" i="96"/>
  <c r="AS109" i="96"/>
  <c r="AT109" i="96"/>
  <c r="AU109" i="96"/>
  <c r="AV109" i="96"/>
  <c r="AW109" i="96"/>
  <c r="AX109" i="96"/>
  <c r="AY109" i="96"/>
  <c r="AZ109" i="96"/>
  <c r="BA109" i="96"/>
  <c r="BB109" i="96"/>
  <c r="BC109" i="96"/>
  <c r="BD109" i="96"/>
  <c r="X109" i="96"/>
  <c r="Y109" i="96"/>
  <c r="Z109" i="96"/>
  <c r="AA109" i="96"/>
  <c r="AB109" i="96"/>
  <c r="AC109" i="96"/>
  <c r="AD109" i="96"/>
  <c r="AE109" i="96"/>
  <c r="AF109" i="96"/>
  <c r="AG109" i="96"/>
  <c r="AH109" i="96"/>
  <c r="AI109" i="96"/>
  <c r="AJ109" i="96"/>
  <c r="AK109" i="96"/>
  <c r="AM106" i="96"/>
  <c r="BF106" i="96"/>
  <c r="AL106" i="96"/>
  <c r="BE106" i="96"/>
  <c r="AK106" i="96"/>
  <c r="BD106" i="96"/>
  <c r="AJ106" i="96"/>
  <c r="BC106" i="96"/>
  <c r="AI106" i="96"/>
  <c r="BB106" i="96"/>
  <c r="AH106" i="96"/>
  <c r="BA106" i="96"/>
  <c r="AG106" i="96"/>
  <c r="AZ106" i="96"/>
  <c r="AF106" i="96"/>
  <c r="AY106" i="96"/>
  <c r="AE106" i="96"/>
  <c r="AX106" i="96"/>
  <c r="AD106" i="96"/>
  <c r="AW106" i="96"/>
  <c r="AC106" i="96"/>
  <c r="AV106" i="96"/>
  <c r="AB106" i="96"/>
  <c r="AU106" i="96"/>
  <c r="AA106" i="96"/>
  <c r="AT106" i="96"/>
  <c r="Z106" i="96"/>
  <c r="AS106" i="96"/>
  <c r="Y106" i="96"/>
  <c r="AR106" i="96"/>
  <c r="X106" i="96"/>
  <c r="AQ106" i="96"/>
  <c r="W106" i="96"/>
  <c r="AP106" i="96"/>
  <c r="AM105" i="96"/>
  <c r="BF105" i="96"/>
  <c r="AL105" i="96"/>
  <c r="BE105" i="96"/>
  <c r="AK105" i="96"/>
  <c r="BD105" i="96"/>
  <c r="AJ105" i="96"/>
  <c r="BC105" i="96"/>
  <c r="AI105" i="96"/>
  <c r="BB105" i="96"/>
  <c r="AH105" i="96"/>
  <c r="BA105" i="96"/>
  <c r="AG105" i="96"/>
  <c r="AZ105" i="96"/>
  <c r="AF105" i="96"/>
  <c r="AY105" i="96"/>
  <c r="AE105" i="96"/>
  <c r="AX105" i="96"/>
  <c r="AD105" i="96"/>
  <c r="AW105" i="96"/>
  <c r="AC105" i="96"/>
  <c r="AV105" i="96"/>
  <c r="AB105" i="96"/>
  <c r="AU105" i="96"/>
  <c r="AA105" i="96"/>
  <c r="AT105" i="96"/>
  <c r="Z105" i="96"/>
  <c r="AS105" i="96"/>
  <c r="Y105" i="96"/>
  <c r="AR105" i="96"/>
  <c r="X105" i="96"/>
  <c r="AQ105" i="96"/>
  <c r="W105" i="96"/>
  <c r="AP105" i="96"/>
  <c r="AM104" i="96"/>
  <c r="BF104" i="96"/>
  <c r="AL104" i="96"/>
  <c r="BE104" i="96"/>
  <c r="AK104" i="96"/>
  <c r="BD104" i="96"/>
  <c r="AJ104" i="96"/>
  <c r="BC104" i="96"/>
  <c r="AI104" i="96"/>
  <c r="BB104" i="96"/>
  <c r="AH104" i="96"/>
  <c r="BA104" i="96"/>
  <c r="AG104" i="96"/>
  <c r="AZ104" i="96"/>
  <c r="AF104" i="96"/>
  <c r="AY104" i="96"/>
  <c r="AE104" i="96"/>
  <c r="AX104" i="96"/>
  <c r="AD104" i="96"/>
  <c r="AW104" i="96"/>
  <c r="AC104" i="96"/>
  <c r="AV104" i="96"/>
  <c r="AB104" i="96"/>
  <c r="AU104" i="96"/>
  <c r="AA104" i="96"/>
  <c r="AT104" i="96"/>
  <c r="Z104" i="96"/>
  <c r="AS104" i="96"/>
  <c r="Y104" i="96"/>
  <c r="AR104" i="96"/>
  <c r="X104" i="96"/>
  <c r="AQ104" i="96"/>
  <c r="W104" i="96"/>
  <c r="AP104" i="96"/>
  <c r="AM103" i="96"/>
  <c r="BF103" i="96"/>
  <c r="AL103" i="96"/>
  <c r="BE103" i="96"/>
  <c r="AK103" i="96"/>
  <c r="BD103" i="96"/>
  <c r="AJ103" i="96"/>
  <c r="BC103" i="96"/>
  <c r="AI103" i="96"/>
  <c r="BB103" i="96"/>
  <c r="AH103" i="96"/>
  <c r="BA103" i="96"/>
  <c r="AG103" i="96"/>
  <c r="AZ103" i="96"/>
  <c r="AF103" i="96"/>
  <c r="AY103" i="96"/>
  <c r="AE103" i="96"/>
  <c r="AX103" i="96"/>
  <c r="AD103" i="96"/>
  <c r="AW103" i="96"/>
  <c r="AC103" i="96"/>
  <c r="AV103" i="96"/>
  <c r="AB103" i="96"/>
  <c r="AU103" i="96"/>
  <c r="AA103" i="96"/>
  <c r="AT103" i="96"/>
  <c r="Z103" i="96"/>
  <c r="AS103" i="96"/>
  <c r="Y103" i="96"/>
  <c r="AR103" i="96"/>
  <c r="X103" i="96"/>
  <c r="AQ103" i="96"/>
  <c r="W103" i="96"/>
  <c r="AP103" i="96"/>
  <c r="AM102" i="96"/>
  <c r="BF102" i="96"/>
  <c r="AL102" i="96"/>
  <c r="BE102" i="96"/>
  <c r="AK102" i="96"/>
  <c r="BD102" i="96"/>
  <c r="AJ102" i="96"/>
  <c r="BC102" i="96"/>
  <c r="AI102" i="96"/>
  <c r="BB102" i="96"/>
  <c r="AH102" i="96"/>
  <c r="BA102" i="96"/>
  <c r="AG102" i="96"/>
  <c r="AZ102" i="96"/>
  <c r="AF102" i="96"/>
  <c r="AY102" i="96"/>
  <c r="AE102" i="96"/>
  <c r="AX102" i="96"/>
  <c r="AD102" i="96"/>
  <c r="AW102" i="96"/>
  <c r="AC102" i="96"/>
  <c r="AV102" i="96"/>
  <c r="AB102" i="96"/>
  <c r="AU102" i="96"/>
  <c r="AA102" i="96"/>
  <c r="AT102" i="96"/>
  <c r="Z102" i="96"/>
  <c r="AS102" i="96"/>
  <c r="Y102" i="96"/>
  <c r="AR102" i="96"/>
  <c r="X102" i="96"/>
  <c r="AQ102" i="96"/>
  <c r="W102" i="96"/>
  <c r="AP102" i="96"/>
  <c r="AM101" i="96"/>
  <c r="BF101" i="96"/>
  <c r="AL101" i="96"/>
  <c r="BE101" i="96"/>
  <c r="AK101" i="96"/>
  <c r="BD101" i="96"/>
  <c r="AJ101" i="96"/>
  <c r="BC101" i="96"/>
  <c r="AI101" i="96"/>
  <c r="BB101" i="96"/>
  <c r="AH101" i="96"/>
  <c r="BA101" i="96"/>
  <c r="AG101" i="96"/>
  <c r="AZ101" i="96"/>
  <c r="AF101" i="96"/>
  <c r="AY101" i="96"/>
  <c r="AE101" i="96"/>
  <c r="AX101" i="96"/>
  <c r="AD101" i="96"/>
  <c r="AW101" i="96"/>
  <c r="AC101" i="96"/>
  <c r="AV101" i="96"/>
  <c r="AB101" i="96"/>
  <c r="AU101" i="96"/>
  <c r="AA101" i="96"/>
  <c r="AT101" i="96"/>
  <c r="Z101" i="96"/>
  <c r="AS101" i="96"/>
  <c r="Y101" i="96"/>
  <c r="AR101" i="96"/>
  <c r="X101" i="96"/>
  <c r="AQ101" i="96"/>
  <c r="W101" i="96"/>
  <c r="AP101" i="96"/>
  <c r="AM100" i="96"/>
  <c r="BF100" i="96"/>
  <c r="AL100" i="96"/>
  <c r="BE100" i="96"/>
  <c r="AK100" i="96"/>
  <c r="BD100" i="96"/>
  <c r="AJ100" i="96"/>
  <c r="BC100" i="96"/>
  <c r="AI100" i="96"/>
  <c r="BB100" i="96"/>
  <c r="AH100" i="96"/>
  <c r="BA100" i="96"/>
  <c r="AG100" i="96"/>
  <c r="AZ100" i="96"/>
  <c r="AF100" i="96"/>
  <c r="AY100" i="96"/>
  <c r="AE100" i="96"/>
  <c r="AX100" i="96"/>
  <c r="AD100" i="96"/>
  <c r="AW100" i="96"/>
  <c r="AC100" i="96"/>
  <c r="AV100" i="96"/>
  <c r="AB100" i="96"/>
  <c r="AU100" i="96"/>
  <c r="AA100" i="96"/>
  <c r="AT100" i="96"/>
  <c r="Z100" i="96"/>
  <c r="AS100" i="96"/>
  <c r="Y100" i="96"/>
  <c r="AR100" i="96"/>
  <c r="X100" i="96"/>
  <c r="AQ100" i="96"/>
  <c r="W100" i="96"/>
  <c r="AP100" i="96"/>
  <c r="AM99" i="96"/>
  <c r="BF99" i="96"/>
  <c r="AL99" i="96"/>
  <c r="BE99" i="96"/>
  <c r="AK99" i="96"/>
  <c r="BD99" i="96"/>
  <c r="AJ99" i="96"/>
  <c r="BC99" i="96"/>
  <c r="AI99" i="96"/>
  <c r="BB99" i="96"/>
  <c r="AH99" i="96"/>
  <c r="BA99" i="96"/>
  <c r="AG99" i="96"/>
  <c r="AZ99" i="96"/>
  <c r="AF99" i="96"/>
  <c r="AY99" i="96"/>
  <c r="AE99" i="96"/>
  <c r="AX99" i="96"/>
  <c r="AD99" i="96"/>
  <c r="AW99" i="96"/>
  <c r="AC99" i="96"/>
  <c r="AV99" i="96"/>
  <c r="AB99" i="96"/>
  <c r="AU99" i="96"/>
  <c r="AA99" i="96"/>
  <c r="AT99" i="96"/>
  <c r="Z99" i="96"/>
  <c r="AS99" i="96"/>
  <c r="Y99" i="96"/>
  <c r="AR99" i="96"/>
  <c r="X99" i="96"/>
  <c r="AQ99" i="96"/>
  <c r="W99" i="96"/>
  <c r="AP99" i="96"/>
  <c r="AM98" i="96"/>
  <c r="BF98" i="96"/>
  <c r="AL98" i="96"/>
  <c r="BE98" i="96"/>
  <c r="AK98" i="96"/>
  <c r="BD98" i="96"/>
  <c r="AJ98" i="96"/>
  <c r="BC98" i="96"/>
  <c r="AI98" i="96"/>
  <c r="BB98" i="96"/>
  <c r="AH98" i="96"/>
  <c r="BA98" i="96"/>
  <c r="AG98" i="96"/>
  <c r="AZ98" i="96"/>
  <c r="AF98" i="96"/>
  <c r="AY98" i="96"/>
  <c r="AE98" i="96"/>
  <c r="AX98" i="96"/>
  <c r="AD98" i="96"/>
  <c r="AW98" i="96"/>
  <c r="AC98" i="96"/>
  <c r="AV98" i="96"/>
  <c r="AB98" i="96"/>
  <c r="AU98" i="96"/>
  <c r="AA98" i="96"/>
  <c r="AT98" i="96"/>
  <c r="Z98" i="96"/>
  <c r="AS98" i="96"/>
  <c r="Y98" i="96"/>
  <c r="AR98" i="96"/>
  <c r="X98" i="96"/>
  <c r="AQ98" i="96"/>
  <c r="W98" i="96"/>
  <c r="AP98" i="96"/>
  <c r="AM97" i="96"/>
  <c r="BF97" i="96"/>
  <c r="AL97" i="96"/>
  <c r="BE97" i="96"/>
  <c r="AK97" i="96"/>
  <c r="BD97" i="96"/>
  <c r="AJ97" i="96"/>
  <c r="BC97" i="96"/>
  <c r="AI97" i="96"/>
  <c r="BB97" i="96"/>
  <c r="AH97" i="96"/>
  <c r="BA97" i="96"/>
  <c r="AG97" i="96"/>
  <c r="AZ97" i="96"/>
  <c r="AF97" i="96"/>
  <c r="AY97" i="96"/>
  <c r="AE97" i="96"/>
  <c r="AX97" i="96"/>
  <c r="AD97" i="96"/>
  <c r="AW97" i="96"/>
  <c r="AC97" i="96"/>
  <c r="AV97" i="96"/>
  <c r="AB97" i="96"/>
  <c r="AU97" i="96"/>
  <c r="AA97" i="96"/>
  <c r="AT97" i="96"/>
  <c r="Z97" i="96"/>
  <c r="AS97" i="96"/>
  <c r="Y97" i="96"/>
  <c r="AR97" i="96"/>
  <c r="X97" i="96"/>
  <c r="AQ97" i="96"/>
  <c r="W97" i="96"/>
  <c r="AP97" i="96"/>
  <c r="AM96" i="96"/>
  <c r="BF96" i="96"/>
  <c r="AL96" i="96"/>
  <c r="BE96" i="96"/>
  <c r="AK96" i="96"/>
  <c r="BD96" i="96"/>
  <c r="AJ96" i="96"/>
  <c r="BC96" i="96"/>
  <c r="AI96" i="96"/>
  <c r="BB96" i="96"/>
  <c r="AH96" i="96"/>
  <c r="BA96" i="96"/>
  <c r="AG96" i="96"/>
  <c r="AZ96" i="96"/>
  <c r="AF96" i="96"/>
  <c r="AY96" i="96"/>
  <c r="AE96" i="96"/>
  <c r="AX96" i="96"/>
  <c r="AD96" i="96"/>
  <c r="AW96" i="96"/>
  <c r="AC96" i="96"/>
  <c r="AV96" i="96"/>
  <c r="AB96" i="96"/>
  <c r="AU96" i="96"/>
  <c r="AA96" i="96"/>
  <c r="AT96" i="96"/>
  <c r="Z96" i="96"/>
  <c r="AS96" i="96"/>
  <c r="Y96" i="96"/>
  <c r="AR96" i="96"/>
  <c r="X96" i="96"/>
  <c r="AQ96" i="96"/>
  <c r="W96" i="96"/>
  <c r="AP96" i="96"/>
  <c r="AM95" i="96"/>
  <c r="BF95" i="96"/>
  <c r="AL95" i="96"/>
  <c r="BE95" i="96"/>
  <c r="AK95" i="96"/>
  <c r="BD95" i="96"/>
  <c r="AJ95" i="96"/>
  <c r="BC95" i="96"/>
  <c r="AI95" i="96"/>
  <c r="BB95" i="96"/>
  <c r="AH95" i="96"/>
  <c r="BA95" i="96"/>
  <c r="AG95" i="96"/>
  <c r="AZ95" i="96"/>
  <c r="AF95" i="96"/>
  <c r="AY95" i="96"/>
  <c r="AE95" i="96"/>
  <c r="AX95" i="96"/>
  <c r="AD95" i="96"/>
  <c r="AW95" i="96"/>
  <c r="AC95" i="96"/>
  <c r="AV95" i="96"/>
  <c r="AB95" i="96"/>
  <c r="AU95" i="96"/>
  <c r="AA95" i="96"/>
  <c r="AT95" i="96"/>
  <c r="Z95" i="96"/>
  <c r="AS95" i="96"/>
  <c r="Y95" i="96"/>
  <c r="AR95" i="96"/>
  <c r="X95" i="96"/>
  <c r="AQ95" i="96"/>
  <c r="W95" i="96"/>
  <c r="AP95" i="96"/>
  <c r="AM94" i="96"/>
  <c r="BF94" i="96"/>
  <c r="AL94" i="96"/>
  <c r="BE94" i="96"/>
  <c r="AK94" i="96"/>
  <c r="BD94" i="96"/>
  <c r="AJ94" i="96"/>
  <c r="BC94" i="96"/>
  <c r="AI94" i="96"/>
  <c r="BB94" i="96"/>
  <c r="AH94" i="96"/>
  <c r="BA94" i="96"/>
  <c r="AG94" i="96"/>
  <c r="AZ94" i="96"/>
  <c r="AF94" i="96"/>
  <c r="AY94" i="96"/>
  <c r="AE94" i="96"/>
  <c r="AX94" i="96"/>
  <c r="AD94" i="96"/>
  <c r="AW94" i="96"/>
  <c r="AC94" i="96"/>
  <c r="AV94" i="96"/>
  <c r="AB94" i="96"/>
  <c r="AU94" i="96"/>
  <c r="AA94" i="96"/>
  <c r="AT94" i="96"/>
  <c r="Z94" i="96"/>
  <c r="AS94" i="96"/>
  <c r="Y94" i="96"/>
  <c r="AR94" i="96"/>
  <c r="X94" i="96"/>
  <c r="AQ94" i="96"/>
  <c r="W94" i="96"/>
  <c r="AP94" i="96"/>
  <c r="AM93" i="96"/>
  <c r="BF93" i="96"/>
  <c r="AL93" i="96"/>
  <c r="BE93" i="96"/>
  <c r="AK93" i="96"/>
  <c r="BD93" i="96"/>
  <c r="AJ93" i="96"/>
  <c r="BC93" i="96"/>
  <c r="AI93" i="96"/>
  <c r="BB93" i="96"/>
  <c r="AH93" i="96"/>
  <c r="BA93" i="96"/>
  <c r="AG93" i="96"/>
  <c r="AZ93" i="96"/>
  <c r="AF93" i="96"/>
  <c r="AY93" i="96"/>
  <c r="AE93" i="96"/>
  <c r="AX93" i="96"/>
  <c r="AD93" i="96"/>
  <c r="AW93" i="96"/>
  <c r="AC93" i="96"/>
  <c r="AV93" i="96"/>
  <c r="AB93" i="96"/>
  <c r="AU93" i="96"/>
  <c r="AA93" i="96"/>
  <c r="AT93" i="96"/>
  <c r="Z93" i="96"/>
  <c r="AS93" i="96"/>
  <c r="Y93" i="96"/>
  <c r="AR93" i="96"/>
  <c r="X93" i="96"/>
  <c r="AQ93" i="96"/>
  <c r="W93" i="96"/>
  <c r="AP93" i="96"/>
  <c r="AM92" i="96"/>
  <c r="BF92" i="96"/>
  <c r="AL92" i="96"/>
  <c r="BE92" i="96"/>
  <c r="AK92" i="96"/>
  <c r="BD92" i="96"/>
  <c r="AJ92" i="96"/>
  <c r="BC92" i="96"/>
  <c r="AI92" i="96"/>
  <c r="BB92" i="96"/>
  <c r="AH92" i="96"/>
  <c r="BA92" i="96"/>
  <c r="AG92" i="96"/>
  <c r="AZ92" i="96"/>
  <c r="AF92" i="96"/>
  <c r="AY92" i="96"/>
  <c r="AE92" i="96"/>
  <c r="AX92" i="96"/>
  <c r="AD92" i="96"/>
  <c r="AW92" i="96"/>
  <c r="AC92" i="96"/>
  <c r="AV92" i="96"/>
  <c r="AB92" i="96"/>
  <c r="AU92" i="96"/>
  <c r="AA92" i="96"/>
  <c r="AT92" i="96"/>
  <c r="Z92" i="96"/>
  <c r="AS92" i="96"/>
  <c r="Y92" i="96"/>
  <c r="AR92" i="96"/>
  <c r="X92" i="96"/>
  <c r="AQ92" i="96"/>
  <c r="W92" i="96"/>
  <c r="AP92" i="96"/>
  <c r="AM91" i="96"/>
  <c r="BF91" i="96"/>
  <c r="AL91" i="96"/>
  <c r="BE91" i="96"/>
  <c r="AK91" i="96"/>
  <c r="BD91" i="96"/>
  <c r="AJ91" i="96"/>
  <c r="BC91" i="96"/>
  <c r="AI91" i="96"/>
  <c r="BB91" i="96"/>
  <c r="AH91" i="96"/>
  <c r="BA91" i="96"/>
  <c r="AG91" i="96"/>
  <c r="AZ91" i="96"/>
  <c r="AF91" i="96"/>
  <c r="AY91" i="96"/>
  <c r="AE91" i="96"/>
  <c r="AX91" i="96"/>
  <c r="AD91" i="96"/>
  <c r="AW91" i="96"/>
  <c r="AC91" i="96"/>
  <c r="AV91" i="96"/>
  <c r="AB91" i="96"/>
  <c r="AU91" i="96"/>
  <c r="AA91" i="96"/>
  <c r="AT91" i="96"/>
  <c r="Z91" i="96"/>
  <c r="AS91" i="96"/>
  <c r="Y91" i="96"/>
  <c r="AR91" i="96"/>
  <c r="X91" i="96"/>
  <c r="AQ91" i="96"/>
  <c r="W91" i="96"/>
  <c r="AP91" i="96"/>
  <c r="AM90" i="96"/>
  <c r="BF90" i="96"/>
  <c r="AL90" i="96"/>
  <c r="BE90" i="96"/>
  <c r="AK90" i="96"/>
  <c r="BD90" i="96"/>
  <c r="AJ90" i="96"/>
  <c r="BC90" i="96"/>
  <c r="AI90" i="96"/>
  <c r="BB90" i="96"/>
  <c r="AH90" i="96"/>
  <c r="BA90" i="96"/>
  <c r="AG90" i="96"/>
  <c r="AZ90" i="96"/>
  <c r="AF90" i="96"/>
  <c r="AY90" i="96"/>
  <c r="AE90" i="96"/>
  <c r="AX90" i="96"/>
  <c r="AD90" i="96"/>
  <c r="AW90" i="96"/>
  <c r="AC90" i="96"/>
  <c r="AV90" i="96"/>
  <c r="AB90" i="96"/>
  <c r="AU90" i="96"/>
  <c r="AA90" i="96"/>
  <c r="AT90" i="96"/>
  <c r="Z90" i="96"/>
  <c r="AS90" i="96"/>
  <c r="Y90" i="96"/>
  <c r="AR90" i="96"/>
  <c r="X90" i="96"/>
  <c r="AQ90" i="96"/>
  <c r="W90" i="96"/>
  <c r="AP90" i="96"/>
  <c r="AM89" i="96"/>
  <c r="BF89" i="96"/>
  <c r="AL89" i="96"/>
  <c r="BE89" i="96"/>
  <c r="AK89" i="96"/>
  <c r="BD89" i="96"/>
  <c r="AJ89" i="96"/>
  <c r="BC89" i="96"/>
  <c r="AI89" i="96"/>
  <c r="BB89" i="96"/>
  <c r="AH89" i="96"/>
  <c r="BA89" i="96"/>
  <c r="AG89" i="96"/>
  <c r="AZ89" i="96"/>
  <c r="AF89" i="96"/>
  <c r="AY89" i="96"/>
  <c r="AE89" i="96"/>
  <c r="AX89" i="96"/>
  <c r="AD89" i="96"/>
  <c r="AW89" i="96"/>
  <c r="AC89" i="96"/>
  <c r="AV89" i="96"/>
  <c r="AB89" i="96"/>
  <c r="AU89" i="96"/>
  <c r="AA89" i="96"/>
  <c r="AT89" i="96"/>
  <c r="Z89" i="96"/>
  <c r="AS89" i="96"/>
  <c r="Y89" i="96"/>
  <c r="AR89" i="96"/>
  <c r="X89" i="96"/>
  <c r="AQ89" i="96"/>
  <c r="W89" i="96"/>
  <c r="AP89" i="96"/>
  <c r="AM88" i="96"/>
  <c r="BF88" i="96"/>
  <c r="AL88" i="96"/>
  <c r="BE88" i="96"/>
  <c r="AK88" i="96"/>
  <c r="BD88" i="96"/>
  <c r="AJ88" i="96"/>
  <c r="BC88" i="96"/>
  <c r="AI88" i="96"/>
  <c r="BB88" i="96"/>
  <c r="AH88" i="96"/>
  <c r="BA88" i="96"/>
  <c r="AG88" i="96"/>
  <c r="AZ88" i="96"/>
  <c r="AF88" i="96"/>
  <c r="AY88" i="96"/>
  <c r="AE88" i="96"/>
  <c r="AX88" i="96"/>
  <c r="AD88" i="96"/>
  <c r="AW88" i="96"/>
  <c r="AC88" i="96"/>
  <c r="AV88" i="96"/>
  <c r="AB88" i="96"/>
  <c r="AU88" i="96"/>
  <c r="AA88" i="96"/>
  <c r="AT88" i="96"/>
  <c r="Z88" i="96"/>
  <c r="AS88" i="96"/>
  <c r="Y88" i="96"/>
  <c r="AR88" i="96"/>
  <c r="X88" i="96"/>
  <c r="AQ88" i="96"/>
  <c r="W88" i="96"/>
  <c r="AP88" i="96"/>
  <c r="AM87" i="96"/>
  <c r="BF87" i="96"/>
  <c r="AL87" i="96"/>
  <c r="BE87" i="96"/>
  <c r="AK87" i="96"/>
  <c r="BD87" i="96"/>
  <c r="AJ87" i="96"/>
  <c r="BC87" i="96"/>
  <c r="AI87" i="96"/>
  <c r="BB87" i="96"/>
  <c r="AH87" i="96"/>
  <c r="BA87" i="96"/>
  <c r="AG87" i="96"/>
  <c r="AZ87" i="96"/>
  <c r="AF87" i="96"/>
  <c r="AY87" i="96"/>
  <c r="AE87" i="96"/>
  <c r="AX87" i="96"/>
  <c r="AD87" i="96"/>
  <c r="AW87" i="96"/>
  <c r="AC87" i="96"/>
  <c r="AV87" i="96"/>
  <c r="AB87" i="96"/>
  <c r="AU87" i="96"/>
  <c r="AA87" i="96"/>
  <c r="AT87" i="96"/>
  <c r="Z87" i="96"/>
  <c r="AS87" i="96"/>
  <c r="Y87" i="96"/>
  <c r="AR87" i="96"/>
  <c r="X87" i="96"/>
  <c r="AQ87" i="96"/>
  <c r="W87" i="96"/>
  <c r="AP87" i="96"/>
  <c r="AM86" i="96"/>
  <c r="BF86" i="96"/>
  <c r="AL86" i="96"/>
  <c r="BE86" i="96"/>
  <c r="AK86" i="96"/>
  <c r="BD86" i="96"/>
  <c r="AJ86" i="96"/>
  <c r="BC86" i="96"/>
  <c r="AI86" i="96"/>
  <c r="BB86" i="96"/>
  <c r="AH86" i="96"/>
  <c r="BA86" i="96"/>
  <c r="AG86" i="96"/>
  <c r="AZ86" i="96"/>
  <c r="AF86" i="96"/>
  <c r="AY86" i="96"/>
  <c r="AE86" i="96"/>
  <c r="AX86" i="96"/>
  <c r="AD86" i="96"/>
  <c r="AW86" i="96"/>
  <c r="AC86" i="96"/>
  <c r="AV86" i="96"/>
  <c r="AB86" i="96"/>
  <c r="AU86" i="96"/>
  <c r="AA86" i="96"/>
  <c r="AT86" i="96"/>
  <c r="Z86" i="96"/>
  <c r="AS86" i="96"/>
  <c r="Y86" i="96"/>
  <c r="AR86" i="96"/>
  <c r="X86" i="96"/>
  <c r="AQ86" i="96"/>
  <c r="W86" i="96"/>
  <c r="AP86" i="96"/>
  <c r="AM85" i="96"/>
  <c r="BF85" i="96"/>
  <c r="AL85" i="96"/>
  <c r="BE85" i="96"/>
  <c r="AK85" i="96"/>
  <c r="BD85" i="96"/>
  <c r="AJ85" i="96"/>
  <c r="BC85" i="96"/>
  <c r="AI85" i="96"/>
  <c r="BB85" i="96"/>
  <c r="AH85" i="96"/>
  <c r="BA85" i="96"/>
  <c r="AG85" i="96"/>
  <c r="AZ85" i="96"/>
  <c r="AF85" i="96"/>
  <c r="AY85" i="96"/>
  <c r="AE85" i="96"/>
  <c r="AX85" i="96"/>
  <c r="AD85" i="96"/>
  <c r="AW85" i="96"/>
  <c r="AC85" i="96"/>
  <c r="AV85" i="96"/>
  <c r="AB85" i="96"/>
  <c r="AU85" i="96"/>
  <c r="AA85" i="96"/>
  <c r="AT85" i="96"/>
  <c r="Z85" i="96"/>
  <c r="AS85" i="96"/>
  <c r="Y85" i="96"/>
  <c r="AR85" i="96"/>
  <c r="X85" i="96"/>
  <c r="AQ85" i="96"/>
  <c r="W85" i="96"/>
  <c r="AP85" i="96"/>
  <c r="AM84" i="96"/>
  <c r="BF84" i="96"/>
  <c r="AL84" i="96"/>
  <c r="BE84" i="96"/>
  <c r="AK84" i="96"/>
  <c r="BD84" i="96"/>
  <c r="AJ84" i="96"/>
  <c r="BC84" i="96"/>
  <c r="AI84" i="96"/>
  <c r="BB84" i="96"/>
  <c r="AH84" i="96"/>
  <c r="BA84" i="96"/>
  <c r="AG84" i="96"/>
  <c r="AZ84" i="96"/>
  <c r="AF84" i="96"/>
  <c r="AY84" i="96"/>
  <c r="AE84" i="96"/>
  <c r="AX84" i="96"/>
  <c r="AD84" i="96"/>
  <c r="AW84" i="96"/>
  <c r="AC84" i="96"/>
  <c r="AV84" i="96"/>
  <c r="AB84" i="96"/>
  <c r="AU84" i="96"/>
  <c r="AA84" i="96"/>
  <c r="AT84" i="96"/>
  <c r="Z84" i="96"/>
  <c r="AS84" i="96"/>
  <c r="Y84" i="96"/>
  <c r="AR84" i="96"/>
  <c r="X84" i="96"/>
  <c r="AQ84" i="96"/>
  <c r="W84" i="96"/>
  <c r="AP84" i="96"/>
  <c r="AM83" i="96"/>
  <c r="BF83" i="96"/>
  <c r="AL83" i="96"/>
  <c r="BE83" i="96"/>
  <c r="AK83" i="96"/>
  <c r="BD83" i="96"/>
  <c r="AJ83" i="96"/>
  <c r="BC83" i="96"/>
  <c r="AI83" i="96"/>
  <c r="BB83" i="96"/>
  <c r="AH83" i="96"/>
  <c r="BA83" i="96"/>
  <c r="AG83" i="96"/>
  <c r="AZ83" i="96"/>
  <c r="AF83" i="96"/>
  <c r="AY83" i="96"/>
  <c r="AE83" i="96"/>
  <c r="AX83" i="96"/>
  <c r="AD83" i="96"/>
  <c r="AW83" i="96"/>
  <c r="AC83" i="96"/>
  <c r="AV83" i="96"/>
  <c r="AB83" i="96"/>
  <c r="AU83" i="96"/>
  <c r="AA83" i="96"/>
  <c r="AT83" i="96"/>
  <c r="Z83" i="96"/>
  <c r="AS83" i="96"/>
  <c r="Y83" i="96"/>
  <c r="AR83" i="96"/>
  <c r="X83" i="96"/>
  <c r="AQ83" i="96"/>
  <c r="W83" i="96"/>
  <c r="AP83" i="96"/>
  <c r="AM82" i="96"/>
  <c r="BF82" i="96"/>
  <c r="AL82" i="96"/>
  <c r="BE82" i="96"/>
  <c r="AK82" i="96"/>
  <c r="BD82" i="96"/>
  <c r="AJ82" i="96"/>
  <c r="BC82" i="96"/>
  <c r="AI82" i="96"/>
  <c r="BB82" i="96"/>
  <c r="AH82" i="96"/>
  <c r="BA82" i="96"/>
  <c r="AG82" i="96"/>
  <c r="AZ82" i="96"/>
  <c r="AF82" i="96"/>
  <c r="AY82" i="96"/>
  <c r="AE82" i="96"/>
  <c r="AX82" i="96"/>
  <c r="AD82" i="96"/>
  <c r="AW82" i="96"/>
  <c r="AC82" i="96"/>
  <c r="AV82" i="96"/>
  <c r="AB82" i="96"/>
  <c r="AU82" i="96"/>
  <c r="AA82" i="96"/>
  <c r="AT82" i="96"/>
  <c r="Z82" i="96"/>
  <c r="AS82" i="96"/>
  <c r="Y82" i="96"/>
  <c r="AR82" i="96"/>
  <c r="X82" i="96"/>
  <c r="AQ82" i="96"/>
  <c r="W82" i="96"/>
  <c r="AP82" i="96"/>
  <c r="AM81" i="96"/>
  <c r="BF81" i="96"/>
  <c r="AL81" i="96"/>
  <c r="BE81" i="96"/>
  <c r="AK81" i="96"/>
  <c r="BD81" i="96"/>
  <c r="AJ81" i="96"/>
  <c r="BC81" i="96"/>
  <c r="AI81" i="96"/>
  <c r="BB81" i="96"/>
  <c r="AH81" i="96"/>
  <c r="BA81" i="96"/>
  <c r="AG81" i="96"/>
  <c r="AZ81" i="96"/>
  <c r="AF81" i="96"/>
  <c r="AY81" i="96"/>
  <c r="AE81" i="96"/>
  <c r="AX81" i="96"/>
  <c r="AD81" i="96"/>
  <c r="AW81" i="96"/>
  <c r="AC81" i="96"/>
  <c r="AV81" i="96"/>
  <c r="AB81" i="96"/>
  <c r="AU81" i="96"/>
  <c r="AA81" i="96"/>
  <c r="AT81" i="96"/>
  <c r="Z81" i="96"/>
  <c r="AS81" i="96"/>
  <c r="Y81" i="96"/>
  <c r="AR81" i="96"/>
  <c r="X81" i="96"/>
  <c r="AQ81" i="96"/>
  <c r="W81" i="96"/>
  <c r="AP81" i="96"/>
  <c r="AM80" i="96"/>
  <c r="BF80" i="96"/>
  <c r="AL80" i="96"/>
  <c r="BE80" i="96"/>
  <c r="AK80" i="96"/>
  <c r="BD80" i="96"/>
  <c r="AJ80" i="96"/>
  <c r="BC80" i="96"/>
  <c r="AI80" i="96"/>
  <c r="BB80" i="96"/>
  <c r="AH80" i="96"/>
  <c r="BA80" i="96"/>
  <c r="AG80" i="96"/>
  <c r="AZ80" i="96"/>
  <c r="AF80" i="96"/>
  <c r="AY80" i="96"/>
  <c r="AE80" i="96"/>
  <c r="AX80" i="96"/>
  <c r="AD80" i="96"/>
  <c r="AW80" i="96"/>
  <c r="AC80" i="96"/>
  <c r="AV80" i="96"/>
  <c r="AB80" i="96"/>
  <c r="AU80" i="96"/>
  <c r="AA80" i="96"/>
  <c r="AT80" i="96"/>
  <c r="Z80" i="96"/>
  <c r="AS80" i="96"/>
  <c r="Y80" i="96"/>
  <c r="AR80" i="96"/>
  <c r="X80" i="96"/>
  <c r="AQ80" i="96"/>
  <c r="W80" i="96"/>
  <c r="AP80" i="96"/>
  <c r="AM79" i="96"/>
  <c r="BF79" i="96"/>
  <c r="AL79" i="96"/>
  <c r="BE79" i="96"/>
  <c r="AK79" i="96"/>
  <c r="BD79" i="96"/>
  <c r="AJ79" i="96"/>
  <c r="BC79" i="96"/>
  <c r="AI79" i="96"/>
  <c r="BB79" i="96"/>
  <c r="AH79" i="96"/>
  <c r="BA79" i="96"/>
  <c r="AG79" i="96"/>
  <c r="AZ79" i="96"/>
  <c r="AF79" i="96"/>
  <c r="AY79" i="96"/>
  <c r="AE79" i="96"/>
  <c r="AX79" i="96"/>
  <c r="AD79" i="96"/>
  <c r="AW79" i="96"/>
  <c r="AC79" i="96"/>
  <c r="AV79" i="96"/>
  <c r="AB79" i="96"/>
  <c r="AU79" i="96"/>
  <c r="AA79" i="96"/>
  <c r="AT79" i="96"/>
  <c r="Z79" i="96"/>
  <c r="AS79" i="96"/>
  <c r="Y79" i="96"/>
  <c r="AR79" i="96"/>
  <c r="X79" i="96"/>
  <c r="AQ79" i="96"/>
  <c r="W79" i="96"/>
  <c r="AP79" i="96"/>
  <c r="AM78" i="96"/>
  <c r="BF78" i="96"/>
  <c r="AL78" i="96"/>
  <c r="BE78" i="96"/>
  <c r="AK78" i="96"/>
  <c r="BD78" i="96"/>
  <c r="AJ78" i="96"/>
  <c r="BC78" i="96"/>
  <c r="AI78" i="96"/>
  <c r="BB78" i="96"/>
  <c r="AH78" i="96"/>
  <c r="BA78" i="96"/>
  <c r="AG78" i="96"/>
  <c r="AZ78" i="96"/>
  <c r="AF78" i="96"/>
  <c r="AY78" i="96"/>
  <c r="AE78" i="96"/>
  <c r="AX78" i="96"/>
  <c r="AD78" i="96"/>
  <c r="AW78" i="96"/>
  <c r="AC78" i="96"/>
  <c r="AV78" i="96"/>
  <c r="AB78" i="96"/>
  <c r="AU78" i="96"/>
  <c r="AA78" i="96"/>
  <c r="AT78" i="96"/>
  <c r="Z78" i="96"/>
  <c r="AS78" i="96"/>
  <c r="Y78" i="96"/>
  <c r="AR78" i="96"/>
  <c r="X78" i="96"/>
  <c r="AQ78" i="96"/>
  <c r="W78" i="96"/>
  <c r="AP78" i="96"/>
  <c r="F9" i="96"/>
  <c r="AM77" i="96"/>
  <c r="BF77" i="96"/>
  <c r="AL77" i="96"/>
  <c r="BE77" i="96"/>
  <c r="AK77" i="96"/>
  <c r="BD77" i="96"/>
  <c r="AJ77" i="96"/>
  <c r="BC77" i="96"/>
  <c r="AI77" i="96"/>
  <c r="BB77" i="96"/>
  <c r="AH77" i="96"/>
  <c r="BA77" i="96"/>
  <c r="AG77" i="96"/>
  <c r="AZ77" i="96"/>
  <c r="AF77" i="96"/>
  <c r="AY77" i="96"/>
  <c r="AE77" i="96"/>
  <c r="AX77" i="96"/>
  <c r="AD77" i="96"/>
  <c r="AW77" i="96"/>
  <c r="AC77" i="96"/>
  <c r="AV77" i="96"/>
  <c r="AB77" i="96"/>
  <c r="AU77" i="96"/>
  <c r="AA77" i="96"/>
  <c r="AT77" i="96"/>
  <c r="Z77" i="96"/>
  <c r="AS77" i="96"/>
  <c r="Y77" i="96"/>
  <c r="AR77" i="96"/>
  <c r="X77" i="96"/>
  <c r="AQ77" i="96"/>
  <c r="W77" i="96"/>
  <c r="AP77" i="96"/>
  <c r="M8" i="96"/>
  <c r="V76" i="96"/>
  <c r="AO76" i="96"/>
  <c r="AQ75" i="96"/>
  <c r="AR75" i="96"/>
  <c r="AS75" i="96"/>
  <c r="AT75" i="96"/>
  <c r="AU75" i="96"/>
  <c r="AV75" i="96"/>
  <c r="AW75" i="96"/>
  <c r="AX75" i="96"/>
  <c r="AY75" i="96"/>
  <c r="AZ75" i="96"/>
  <c r="BA75" i="96"/>
  <c r="BB75" i="96"/>
  <c r="BC75" i="96"/>
  <c r="BD75" i="96"/>
  <c r="AM72" i="96"/>
  <c r="BF72" i="96"/>
  <c r="AL72" i="96"/>
  <c r="BE72" i="96"/>
  <c r="AK72" i="96"/>
  <c r="BD72" i="96"/>
  <c r="AJ72" i="96"/>
  <c r="BC72" i="96"/>
  <c r="AI72" i="96"/>
  <c r="BB72" i="96"/>
  <c r="AH72" i="96"/>
  <c r="BA72" i="96"/>
  <c r="AG72" i="96"/>
  <c r="AZ72" i="96"/>
  <c r="AF72" i="96"/>
  <c r="AY72" i="96"/>
  <c r="AE72" i="96"/>
  <c r="AX72" i="96"/>
  <c r="AD72" i="96"/>
  <c r="AW72" i="96"/>
  <c r="AC72" i="96"/>
  <c r="AV72" i="96"/>
  <c r="AB72" i="96"/>
  <c r="AU72" i="96"/>
  <c r="AA72" i="96"/>
  <c r="AT72" i="96"/>
  <c r="Z72" i="96"/>
  <c r="AS72" i="96"/>
  <c r="Y72" i="96"/>
  <c r="AR72" i="96"/>
  <c r="X72" i="96"/>
  <c r="AQ72" i="96"/>
  <c r="W72" i="96"/>
  <c r="AP72" i="96"/>
  <c r="AM71" i="96"/>
  <c r="BF71" i="96"/>
  <c r="AL71" i="96"/>
  <c r="BE71" i="96"/>
  <c r="AK71" i="96"/>
  <c r="BD71" i="96"/>
  <c r="AJ71" i="96"/>
  <c r="BC71" i="96"/>
  <c r="AI71" i="96"/>
  <c r="BB71" i="96"/>
  <c r="AH71" i="96"/>
  <c r="BA71" i="96"/>
  <c r="AG71" i="96"/>
  <c r="AZ71" i="96"/>
  <c r="AF71" i="96"/>
  <c r="AY71" i="96"/>
  <c r="AE71" i="96"/>
  <c r="AX71" i="96"/>
  <c r="AD71" i="96"/>
  <c r="AW71" i="96"/>
  <c r="AC71" i="96"/>
  <c r="AV71" i="96"/>
  <c r="AB71" i="96"/>
  <c r="AU71" i="96"/>
  <c r="AA71" i="96"/>
  <c r="AT71" i="96"/>
  <c r="Z71" i="96"/>
  <c r="AS71" i="96"/>
  <c r="Y71" i="96"/>
  <c r="AR71" i="96"/>
  <c r="X71" i="96"/>
  <c r="AQ71" i="96"/>
  <c r="W71" i="96"/>
  <c r="AP71" i="96"/>
  <c r="AM70" i="96"/>
  <c r="BF70" i="96"/>
  <c r="AL70" i="96"/>
  <c r="BE70" i="96"/>
  <c r="AK70" i="96"/>
  <c r="BD70" i="96"/>
  <c r="AJ70" i="96"/>
  <c r="BC70" i="96"/>
  <c r="AI70" i="96"/>
  <c r="BB70" i="96"/>
  <c r="AH70" i="96"/>
  <c r="BA70" i="96"/>
  <c r="AG70" i="96"/>
  <c r="AZ70" i="96"/>
  <c r="AF70" i="96"/>
  <c r="AY70" i="96"/>
  <c r="AE70" i="96"/>
  <c r="AX70" i="96"/>
  <c r="AD70" i="96"/>
  <c r="AW70" i="96"/>
  <c r="AC70" i="96"/>
  <c r="AV70" i="96"/>
  <c r="AB70" i="96"/>
  <c r="AU70" i="96"/>
  <c r="AA70" i="96"/>
  <c r="AT70" i="96"/>
  <c r="Z70" i="96"/>
  <c r="AS70" i="96"/>
  <c r="Y70" i="96"/>
  <c r="AR70" i="96"/>
  <c r="X70" i="96"/>
  <c r="AQ70" i="96"/>
  <c r="W70" i="96"/>
  <c r="AP70" i="96"/>
  <c r="AM69" i="96"/>
  <c r="BF69" i="96"/>
  <c r="AL69" i="96"/>
  <c r="BE69" i="96"/>
  <c r="AK69" i="96"/>
  <c r="BD69" i="96"/>
  <c r="AJ69" i="96"/>
  <c r="BC69" i="96"/>
  <c r="AI69" i="96"/>
  <c r="BB69" i="96"/>
  <c r="AH69" i="96"/>
  <c r="BA69" i="96"/>
  <c r="AG69" i="96"/>
  <c r="AZ69" i="96"/>
  <c r="AF69" i="96"/>
  <c r="AY69" i="96"/>
  <c r="AE69" i="96"/>
  <c r="AX69" i="96"/>
  <c r="AD69" i="96"/>
  <c r="AW69" i="96"/>
  <c r="AC69" i="96"/>
  <c r="AV69" i="96"/>
  <c r="AB69" i="96"/>
  <c r="AU69" i="96"/>
  <c r="AA69" i="96"/>
  <c r="AT69" i="96"/>
  <c r="Z69" i="96"/>
  <c r="AS69" i="96"/>
  <c r="Y69" i="96"/>
  <c r="AR69" i="96"/>
  <c r="X69" i="96"/>
  <c r="AQ69" i="96"/>
  <c r="W69" i="96"/>
  <c r="AP69" i="96"/>
  <c r="AM68" i="96"/>
  <c r="BF68" i="96"/>
  <c r="AL68" i="96"/>
  <c r="BE68" i="96"/>
  <c r="AK68" i="96"/>
  <c r="BD68" i="96"/>
  <c r="AJ68" i="96"/>
  <c r="BC68" i="96"/>
  <c r="AI68" i="96"/>
  <c r="BB68" i="96"/>
  <c r="AH68" i="96"/>
  <c r="BA68" i="96"/>
  <c r="AG68" i="96"/>
  <c r="AZ68" i="96"/>
  <c r="AF68" i="96"/>
  <c r="AY68" i="96"/>
  <c r="AE68" i="96"/>
  <c r="AX68" i="96"/>
  <c r="AD68" i="96"/>
  <c r="AW68" i="96"/>
  <c r="AC68" i="96"/>
  <c r="AV68" i="96"/>
  <c r="AB68" i="96"/>
  <c r="AU68" i="96"/>
  <c r="AA68" i="96"/>
  <c r="AT68" i="96"/>
  <c r="Z68" i="96"/>
  <c r="AS68" i="96"/>
  <c r="Y68" i="96"/>
  <c r="AR68" i="96"/>
  <c r="X68" i="96"/>
  <c r="AQ68" i="96"/>
  <c r="W68" i="96"/>
  <c r="AP68" i="96"/>
  <c r="AM67" i="96"/>
  <c r="BF67" i="96"/>
  <c r="AL67" i="96"/>
  <c r="BE67" i="96"/>
  <c r="X41" i="96"/>
  <c r="Y41" i="96"/>
  <c r="Z41" i="96"/>
  <c r="AA41" i="96"/>
  <c r="AB41" i="96"/>
  <c r="AC41" i="96"/>
  <c r="AD41" i="96"/>
  <c r="AE41" i="96"/>
  <c r="AF41" i="96"/>
  <c r="AG41" i="96"/>
  <c r="AH41" i="96"/>
  <c r="AI41" i="96"/>
  <c r="AJ41" i="96"/>
  <c r="AK41" i="96"/>
  <c r="AK67" i="96"/>
  <c r="BD67" i="96"/>
  <c r="AJ67" i="96"/>
  <c r="BC67" i="96"/>
  <c r="AI67" i="96"/>
  <c r="BB67" i="96"/>
  <c r="AH67" i="96"/>
  <c r="BA67" i="96"/>
  <c r="AG67" i="96"/>
  <c r="AZ67" i="96"/>
  <c r="AF67" i="96"/>
  <c r="AY67" i="96"/>
  <c r="AE67" i="96"/>
  <c r="AX67" i="96"/>
  <c r="AD67" i="96"/>
  <c r="AW67" i="96"/>
  <c r="AC67" i="96"/>
  <c r="AV67" i="96"/>
  <c r="AB67" i="96"/>
  <c r="AU67" i="96"/>
  <c r="AA67" i="96"/>
  <c r="AT67" i="96"/>
  <c r="Z67" i="96"/>
  <c r="AS67" i="96"/>
  <c r="Y67" i="96"/>
  <c r="AR67" i="96"/>
  <c r="X67" i="96"/>
  <c r="AQ67" i="96"/>
  <c r="W67" i="96"/>
  <c r="AP67" i="96"/>
  <c r="AM66" i="96"/>
  <c r="BF66" i="96"/>
  <c r="AL66" i="96"/>
  <c r="BE66" i="96"/>
  <c r="AK66" i="96"/>
  <c r="BD66" i="96"/>
  <c r="AJ66" i="96"/>
  <c r="BC66" i="96"/>
  <c r="AI66" i="96"/>
  <c r="BB66" i="96"/>
  <c r="AH66" i="96"/>
  <c r="BA66" i="96"/>
  <c r="AG66" i="96"/>
  <c r="AZ66" i="96"/>
  <c r="AF66" i="96"/>
  <c r="AY66" i="96"/>
  <c r="AE66" i="96"/>
  <c r="AX66" i="96"/>
  <c r="AD66" i="96"/>
  <c r="AW66" i="96"/>
  <c r="AC66" i="96"/>
  <c r="AV66" i="96"/>
  <c r="AB66" i="96"/>
  <c r="AU66" i="96"/>
  <c r="AA66" i="96"/>
  <c r="AT66" i="96"/>
  <c r="Z66" i="96"/>
  <c r="AS66" i="96"/>
  <c r="Y66" i="96"/>
  <c r="AR66" i="96"/>
  <c r="X66" i="96"/>
  <c r="AQ66" i="96"/>
  <c r="W66" i="96"/>
  <c r="AP66" i="96"/>
  <c r="AM65" i="96"/>
  <c r="BF65" i="96"/>
  <c r="AL65" i="96"/>
  <c r="BE65" i="96"/>
  <c r="AK65" i="96"/>
  <c r="BD65" i="96"/>
  <c r="AJ65" i="96"/>
  <c r="BC65" i="96"/>
  <c r="AI65" i="96"/>
  <c r="BB65" i="96"/>
  <c r="AH65" i="96"/>
  <c r="BA65" i="96"/>
  <c r="AG65" i="96"/>
  <c r="AZ65" i="96"/>
  <c r="AF65" i="96"/>
  <c r="AY65" i="96"/>
  <c r="AE65" i="96"/>
  <c r="AX65" i="96"/>
  <c r="AD65" i="96"/>
  <c r="AW65" i="96"/>
  <c r="AC65" i="96"/>
  <c r="AV65" i="96"/>
  <c r="AB65" i="96"/>
  <c r="AU65" i="96"/>
  <c r="AA65" i="96"/>
  <c r="AT65" i="96"/>
  <c r="Z65" i="96"/>
  <c r="AS65" i="96"/>
  <c r="Y65" i="96"/>
  <c r="AR65" i="96"/>
  <c r="X65" i="96"/>
  <c r="AQ65" i="96"/>
  <c r="W65" i="96"/>
  <c r="AP65" i="96"/>
  <c r="AM64" i="96"/>
  <c r="BF64" i="96"/>
  <c r="AL64" i="96"/>
  <c r="BE64" i="96"/>
  <c r="AK64" i="96"/>
  <c r="BD64" i="96"/>
  <c r="AJ64" i="96"/>
  <c r="BC64" i="96"/>
  <c r="AI64" i="96"/>
  <c r="BB64" i="96"/>
  <c r="AH64" i="96"/>
  <c r="BA64" i="96"/>
  <c r="AG64" i="96"/>
  <c r="AZ64" i="96"/>
  <c r="AF64" i="96"/>
  <c r="AY64" i="96"/>
  <c r="AE64" i="96"/>
  <c r="AX64" i="96"/>
  <c r="AD64" i="96"/>
  <c r="AW64" i="96"/>
  <c r="AC64" i="96"/>
  <c r="AV64" i="96"/>
  <c r="AB64" i="96"/>
  <c r="AU64" i="96"/>
  <c r="AA64" i="96"/>
  <c r="AT64" i="96"/>
  <c r="Z64" i="96"/>
  <c r="AS64" i="96"/>
  <c r="Y64" i="96"/>
  <c r="AR64" i="96"/>
  <c r="X64" i="96"/>
  <c r="AQ64" i="96"/>
  <c r="W64" i="96"/>
  <c r="AP64" i="96"/>
  <c r="AM63" i="96"/>
  <c r="BF63" i="96"/>
  <c r="AL63" i="96"/>
  <c r="BE63" i="96"/>
  <c r="AK63" i="96"/>
  <c r="BD63" i="96"/>
  <c r="AJ63" i="96"/>
  <c r="BC63" i="96"/>
  <c r="AI63" i="96"/>
  <c r="BB63" i="96"/>
  <c r="AH63" i="96"/>
  <c r="BA63" i="96"/>
  <c r="AG63" i="96"/>
  <c r="AZ63" i="96"/>
  <c r="AF63" i="96"/>
  <c r="AY63" i="96"/>
  <c r="AE63" i="96"/>
  <c r="AX63" i="96"/>
  <c r="AD63" i="96"/>
  <c r="AW63" i="96"/>
  <c r="AC63" i="96"/>
  <c r="AV63" i="96"/>
  <c r="AB63" i="96"/>
  <c r="AU63" i="96"/>
  <c r="AA63" i="96"/>
  <c r="AT63" i="96"/>
  <c r="Z63" i="96"/>
  <c r="AS63" i="96"/>
  <c r="Y63" i="96"/>
  <c r="AR63" i="96"/>
  <c r="X63" i="96"/>
  <c r="AQ63" i="96"/>
  <c r="W63" i="96"/>
  <c r="AP63" i="96"/>
  <c r="AM62" i="96"/>
  <c r="BF62" i="96"/>
  <c r="AL62" i="96"/>
  <c r="BE62" i="96"/>
  <c r="AK62" i="96"/>
  <c r="BD62" i="96"/>
  <c r="AJ62" i="96"/>
  <c r="BC62" i="96"/>
  <c r="AI62" i="96"/>
  <c r="BB62" i="96"/>
  <c r="AH62" i="96"/>
  <c r="BA62" i="96"/>
  <c r="AG62" i="96"/>
  <c r="AZ62" i="96"/>
  <c r="AF62" i="96"/>
  <c r="AY62" i="96"/>
  <c r="AE62" i="96"/>
  <c r="AX62" i="96"/>
  <c r="AD62" i="96"/>
  <c r="AW62" i="96"/>
  <c r="AC62" i="96"/>
  <c r="AV62" i="96"/>
  <c r="AB62" i="96"/>
  <c r="AU62" i="96"/>
  <c r="AA62" i="96"/>
  <c r="AT62" i="96"/>
  <c r="Z62" i="96"/>
  <c r="AS62" i="96"/>
  <c r="Y62" i="96"/>
  <c r="AR62" i="96"/>
  <c r="X62" i="96"/>
  <c r="AQ62" i="96"/>
  <c r="W62" i="96"/>
  <c r="AP62" i="96"/>
  <c r="AM61" i="96"/>
  <c r="BF61" i="96"/>
  <c r="AL61" i="96"/>
  <c r="BE61" i="96"/>
  <c r="AK61" i="96"/>
  <c r="BD61" i="96"/>
  <c r="AJ61" i="96"/>
  <c r="BC61" i="96"/>
  <c r="AI61" i="96"/>
  <c r="BB61" i="96"/>
  <c r="AH61" i="96"/>
  <c r="BA61" i="96"/>
  <c r="AG61" i="96"/>
  <c r="AZ61" i="96"/>
  <c r="AF61" i="96"/>
  <c r="AY61" i="96"/>
  <c r="AE61" i="96"/>
  <c r="AX61" i="96"/>
  <c r="AD61" i="96"/>
  <c r="AW61" i="96"/>
  <c r="AC61" i="96"/>
  <c r="AV61" i="96"/>
  <c r="AB61" i="96"/>
  <c r="AU61" i="96"/>
  <c r="AA61" i="96"/>
  <c r="AT61" i="96"/>
  <c r="Z61" i="96"/>
  <c r="AS61" i="96"/>
  <c r="Y61" i="96"/>
  <c r="AR61" i="96"/>
  <c r="X61" i="96"/>
  <c r="AQ61" i="96"/>
  <c r="W61" i="96"/>
  <c r="AP61" i="96"/>
  <c r="AM60" i="96"/>
  <c r="BF60" i="96"/>
  <c r="AL60" i="96"/>
  <c r="BE60" i="96"/>
  <c r="AK60" i="96"/>
  <c r="BD60" i="96"/>
  <c r="AJ60" i="96"/>
  <c r="BC60" i="96"/>
  <c r="AI60" i="96"/>
  <c r="BB60" i="96"/>
  <c r="AH60" i="96"/>
  <c r="BA60" i="96"/>
  <c r="AG60" i="96"/>
  <c r="AZ60" i="96"/>
  <c r="AF60" i="96"/>
  <c r="AY60" i="96"/>
  <c r="AE60" i="96"/>
  <c r="AX60" i="96"/>
  <c r="AD60" i="96"/>
  <c r="AW60" i="96"/>
  <c r="AC60" i="96"/>
  <c r="AV60" i="96"/>
  <c r="AB60" i="96"/>
  <c r="AU60" i="96"/>
  <c r="AA60" i="96"/>
  <c r="AT60" i="96"/>
  <c r="Z60" i="96"/>
  <c r="AS60" i="96"/>
  <c r="Y60" i="96"/>
  <c r="AR60" i="96"/>
  <c r="X60" i="96"/>
  <c r="AQ60" i="96"/>
  <c r="W60" i="96"/>
  <c r="AP60" i="96"/>
  <c r="AM59" i="96"/>
  <c r="BF59" i="96"/>
  <c r="AL59" i="96"/>
  <c r="BE59" i="96"/>
  <c r="AK59" i="96"/>
  <c r="BD59" i="96"/>
  <c r="AJ59" i="96"/>
  <c r="BC59" i="96"/>
  <c r="AI59" i="96"/>
  <c r="BB59" i="96"/>
  <c r="AH59" i="96"/>
  <c r="BA59" i="96"/>
  <c r="AG59" i="96"/>
  <c r="AZ59" i="96"/>
  <c r="AF59" i="96"/>
  <c r="AY59" i="96"/>
  <c r="AE59" i="96"/>
  <c r="AX59" i="96"/>
  <c r="AD59" i="96"/>
  <c r="AW59" i="96"/>
  <c r="AC59" i="96"/>
  <c r="AV59" i="96"/>
  <c r="AB59" i="96"/>
  <c r="AU59" i="96"/>
  <c r="AA59" i="96"/>
  <c r="AT59" i="96"/>
  <c r="Z59" i="96"/>
  <c r="AS59" i="96"/>
  <c r="Y59" i="96"/>
  <c r="AR59" i="96"/>
  <c r="X59" i="96"/>
  <c r="AQ59" i="96"/>
  <c r="W59" i="96"/>
  <c r="AP59" i="96"/>
  <c r="AM58" i="96"/>
  <c r="BF58" i="96"/>
  <c r="AL58" i="96"/>
  <c r="BE58" i="96"/>
  <c r="AK58" i="96"/>
  <c r="BD58" i="96"/>
  <c r="AJ58" i="96"/>
  <c r="BC58" i="96"/>
  <c r="AI58" i="96"/>
  <c r="BB58" i="96"/>
  <c r="AH58" i="96"/>
  <c r="BA58" i="96"/>
  <c r="AG58" i="96"/>
  <c r="AZ58" i="96"/>
  <c r="AF58" i="96"/>
  <c r="AY58" i="96"/>
  <c r="AE58" i="96"/>
  <c r="AX58" i="96"/>
  <c r="AD58" i="96"/>
  <c r="AW58" i="96"/>
  <c r="AC58" i="96"/>
  <c r="AV58" i="96"/>
  <c r="AB58" i="96"/>
  <c r="AU58" i="96"/>
  <c r="AA58" i="96"/>
  <c r="AT58" i="96"/>
  <c r="Z58" i="96"/>
  <c r="AS58" i="96"/>
  <c r="Y58" i="96"/>
  <c r="AR58" i="96"/>
  <c r="X58" i="96"/>
  <c r="AQ58" i="96"/>
  <c r="W58" i="96"/>
  <c r="AP58" i="96"/>
  <c r="AM57" i="96"/>
  <c r="BF57" i="96"/>
  <c r="AL57" i="96"/>
  <c r="BE57" i="96"/>
  <c r="AK57" i="96"/>
  <c r="BD57" i="96"/>
  <c r="AJ57" i="96"/>
  <c r="BC57" i="96"/>
  <c r="AI57" i="96"/>
  <c r="BB57" i="96"/>
  <c r="AH57" i="96"/>
  <c r="BA57" i="96"/>
  <c r="AG57" i="96"/>
  <c r="AZ57" i="96"/>
  <c r="AF57" i="96"/>
  <c r="AY57" i="96"/>
  <c r="AE57" i="96"/>
  <c r="AX57" i="96"/>
  <c r="AD57" i="96"/>
  <c r="AW57" i="96"/>
  <c r="AC57" i="96"/>
  <c r="AV57" i="96"/>
  <c r="AB57" i="96"/>
  <c r="AU57" i="96"/>
  <c r="AA57" i="96"/>
  <c r="AT57" i="96"/>
  <c r="Z57" i="96"/>
  <c r="AS57" i="96"/>
  <c r="Y57" i="96"/>
  <c r="AR57" i="96"/>
  <c r="X57" i="96"/>
  <c r="AQ57" i="96"/>
  <c r="W57" i="96"/>
  <c r="AP57" i="96"/>
  <c r="AM56" i="96"/>
  <c r="BF56" i="96"/>
  <c r="AL56" i="96"/>
  <c r="BE56" i="96"/>
  <c r="AK56" i="96"/>
  <c r="BD56" i="96"/>
  <c r="AJ56" i="96"/>
  <c r="BC56" i="96"/>
  <c r="AI56" i="96"/>
  <c r="BB56" i="96"/>
  <c r="AH56" i="96"/>
  <c r="BA56" i="96"/>
  <c r="AG56" i="96"/>
  <c r="AZ56" i="96"/>
  <c r="AF56" i="96"/>
  <c r="AY56" i="96"/>
  <c r="AE56" i="96"/>
  <c r="AX56" i="96"/>
  <c r="AD56" i="96"/>
  <c r="AW56" i="96"/>
  <c r="AC56" i="96"/>
  <c r="AV56" i="96"/>
  <c r="AB56" i="96"/>
  <c r="AU56" i="96"/>
  <c r="AA56" i="96"/>
  <c r="AT56" i="96"/>
  <c r="Z56" i="96"/>
  <c r="AS56" i="96"/>
  <c r="Y56" i="96"/>
  <c r="AR56" i="96"/>
  <c r="X56" i="96"/>
  <c r="AQ56" i="96"/>
  <c r="W56" i="96"/>
  <c r="AP56" i="96"/>
  <c r="AM55" i="96"/>
  <c r="BF55" i="96"/>
  <c r="AL55" i="96"/>
  <c r="BE55" i="96"/>
  <c r="AK55" i="96"/>
  <c r="BD55" i="96"/>
  <c r="AJ55" i="96"/>
  <c r="BC55" i="96"/>
  <c r="AI55" i="96"/>
  <c r="BB55" i="96"/>
  <c r="AH55" i="96"/>
  <c r="BA55" i="96"/>
  <c r="AG55" i="96"/>
  <c r="AZ55" i="96"/>
  <c r="AF55" i="96"/>
  <c r="AY55" i="96"/>
  <c r="AE55" i="96"/>
  <c r="AX55" i="96"/>
  <c r="AD55" i="96"/>
  <c r="AW55" i="96"/>
  <c r="AC55" i="96"/>
  <c r="AV55" i="96"/>
  <c r="AB55" i="96"/>
  <c r="AU55" i="96"/>
  <c r="AA55" i="96"/>
  <c r="AT55" i="96"/>
  <c r="Z55" i="96"/>
  <c r="AS55" i="96"/>
  <c r="Y55" i="96"/>
  <c r="AR55" i="96"/>
  <c r="X55" i="96"/>
  <c r="AQ55" i="96"/>
  <c r="W55" i="96"/>
  <c r="AP55" i="96"/>
  <c r="AM54" i="96"/>
  <c r="BF54" i="96"/>
  <c r="AL54" i="96"/>
  <c r="BE54" i="96"/>
  <c r="AK54" i="96"/>
  <c r="BD54" i="96"/>
  <c r="AJ54" i="96"/>
  <c r="BC54" i="96"/>
  <c r="AI54" i="96"/>
  <c r="BB54" i="96"/>
  <c r="AH54" i="96"/>
  <c r="BA54" i="96"/>
  <c r="AG54" i="96"/>
  <c r="AZ54" i="96"/>
  <c r="AF54" i="96"/>
  <c r="AY54" i="96"/>
  <c r="AE54" i="96"/>
  <c r="AX54" i="96"/>
  <c r="AD54" i="96"/>
  <c r="AW54" i="96"/>
  <c r="AC54" i="96"/>
  <c r="AV54" i="96"/>
  <c r="AB54" i="96"/>
  <c r="AU54" i="96"/>
  <c r="AA54" i="96"/>
  <c r="AT54" i="96"/>
  <c r="Z54" i="96"/>
  <c r="AS54" i="96"/>
  <c r="Y54" i="96"/>
  <c r="AR54" i="96"/>
  <c r="X54" i="96"/>
  <c r="AQ54" i="96"/>
  <c r="W54" i="96"/>
  <c r="AP54" i="96"/>
  <c r="AM53" i="96"/>
  <c r="BF53" i="96"/>
  <c r="AL53" i="96"/>
  <c r="BE53" i="96"/>
  <c r="AK53" i="96"/>
  <c r="BD53" i="96"/>
  <c r="AJ53" i="96"/>
  <c r="BC53" i="96"/>
  <c r="AI53" i="96"/>
  <c r="BB53" i="96"/>
  <c r="AH53" i="96"/>
  <c r="BA53" i="96"/>
  <c r="AG53" i="96"/>
  <c r="AZ53" i="96"/>
  <c r="AF53" i="96"/>
  <c r="AY53" i="96"/>
  <c r="AE53" i="96"/>
  <c r="AX53" i="96"/>
  <c r="AD53" i="96"/>
  <c r="AW53" i="96"/>
  <c r="AC53" i="96"/>
  <c r="AV53" i="96"/>
  <c r="AB53" i="96"/>
  <c r="AU53" i="96"/>
  <c r="AA53" i="96"/>
  <c r="AT53" i="96"/>
  <c r="Z53" i="96"/>
  <c r="AS53" i="96"/>
  <c r="Y53" i="96"/>
  <c r="AR53" i="96"/>
  <c r="X53" i="96"/>
  <c r="AQ53" i="96"/>
  <c r="W53" i="96"/>
  <c r="AP53" i="96"/>
  <c r="AM52" i="96"/>
  <c r="BF52" i="96"/>
  <c r="AL52" i="96"/>
  <c r="BE52" i="96"/>
  <c r="AK52" i="96"/>
  <c r="BD52" i="96"/>
  <c r="AJ52" i="96"/>
  <c r="BC52" i="96"/>
  <c r="AI52" i="96"/>
  <c r="BB52" i="96"/>
  <c r="AH52" i="96"/>
  <c r="BA52" i="96"/>
  <c r="AG52" i="96"/>
  <c r="AZ52" i="96"/>
  <c r="AF52" i="96"/>
  <c r="AY52" i="96"/>
  <c r="AE52" i="96"/>
  <c r="AX52" i="96"/>
  <c r="AD52" i="96"/>
  <c r="AW52" i="96"/>
  <c r="AC52" i="96"/>
  <c r="AV52" i="96"/>
  <c r="AB52" i="96"/>
  <c r="AU52" i="96"/>
  <c r="AA52" i="96"/>
  <c r="AT52" i="96"/>
  <c r="Z52" i="96"/>
  <c r="AS52" i="96"/>
  <c r="Y52" i="96"/>
  <c r="AR52" i="96"/>
  <c r="X52" i="96"/>
  <c r="AQ52" i="96"/>
  <c r="W52" i="96"/>
  <c r="AP52" i="96"/>
  <c r="AM51" i="96"/>
  <c r="BF51" i="96"/>
  <c r="AL51" i="96"/>
  <c r="BE51" i="96"/>
  <c r="AK51" i="96"/>
  <c r="BD51" i="96"/>
  <c r="AJ51" i="96"/>
  <c r="BC51" i="96"/>
  <c r="AI51" i="96"/>
  <c r="BB51" i="96"/>
  <c r="AH51" i="96"/>
  <c r="BA51" i="96"/>
  <c r="AG51" i="96"/>
  <c r="AZ51" i="96"/>
  <c r="AF51" i="96"/>
  <c r="AY51" i="96"/>
  <c r="AE51" i="96"/>
  <c r="AX51" i="96"/>
  <c r="AD51" i="96"/>
  <c r="AW51" i="96"/>
  <c r="AC51" i="96"/>
  <c r="AV51" i="96"/>
  <c r="AB51" i="96"/>
  <c r="AU51" i="96"/>
  <c r="AA51" i="96"/>
  <c r="AT51" i="96"/>
  <c r="Z51" i="96"/>
  <c r="AS51" i="96"/>
  <c r="Y51" i="96"/>
  <c r="AR51" i="96"/>
  <c r="X51" i="96"/>
  <c r="AQ51" i="96"/>
  <c r="W51" i="96"/>
  <c r="AP51" i="96"/>
  <c r="AM50" i="96"/>
  <c r="BF50" i="96"/>
  <c r="AL50" i="96"/>
  <c r="BE50" i="96"/>
  <c r="AK50" i="96"/>
  <c r="BD50" i="96"/>
  <c r="AJ50" i="96"/>
  <c r="BC50" i="96"/>
  <c r="AI50" i="96"/>
  <c r="BB50" i="96"/>
  <c r="AH50" i="96"/>
  <c r="BA50" i="96"/>
  <c r="AG50" i="96"/>
  <c r="AZ50" i="96"/>
  <c r="AF50" i="96"/>
  <c r="AY50" i="96"/>
  <c r="AE50" i="96"/>
  <c r="AX50" i="96"/>
  <c r="AD50" i="96"/>
  <c r="AW50" i="96"/>
  <c r="AC50" i="96"/>
  <c r="AV50" i="96"/>
  <c r="AB50" i="96"/>
  <c r="AU50" i="96"/>
  <c r="AA50" i="96"/>
  <c r="AT50" i="96"/>
  <c r="Z50" i="96"/>
  <c r="AS50" i="96"/>
  <c r="Y50" i="96"/>
  <c r="AR50" i="96"/>
  <c r="X50" i="96"/>
  <c r="AQ50" i="96"/>
  <c r="W50" i="96"/>
  <c r="AP50" i="96"/>
  <c r="AM49" i="96"/>
  <c r="BF49" i="96"/>
  <c r="AL49" i="96"/>
  <c r="BE49" i="96"/>
  <c r="AK49" i="96"/>
  <c r="BD49" i="96"/>
  <c r="AJ49" i="96"/>
  <c r="BC49" i="96"/>
  <c r="AI49" i="96"/>
  <c r="BB49" i="96"/>
  <c r="AH49" i="96"/>
  <c r="BA49" i="96"/>
  <c r="AG49" i="96"/>
  <c r="AZ49" i="96"/>
  <c r="AF49" i="96"/>
  <c r="AY49" i="96"/>
  <c r="AE49" i="96"/>
  <c r="AX49" i="96"/>
  <c r="AD49" i="96"/>
  <c r="AW49" i="96"/>
  <c r="AC49" i="96"/>
  <c r="AV49" i="96"/>
  <c r="AB49" i="96"/>
  <c r="AU49" i="96"/>
  <c r="AA49" i="96"/>
  <c r="AT49" i="96"/>
  <c r="Z49" i="96"/>
  <c r="AS49" i="96"/>
  <c r="Y49" i="96"/>
  <c r="AR49" i="96"/>
  <c r="X49" i="96"/>
  <c r="AQ49" i="96"/>
  <c r="W49" i="96"/>
  <c r="AP49" i="96"/>
  <c r="AM48" i="96"/>
  <c r="BF48" i="96"/>
  <c r="AL48" i="96"/>
  <c r="BE48" i="96"/>
  <c r="AK48" i="96"/>
  <c r="BD48" i="96"/>
  <c r="AJ48" i="96"/>
  <c r="BC48" i="96"/>
  <c r="AI48" i="96"/>
  <c r="BB48" i="96"/>
  <c r="AH48" i="96"/>
  <c r="BA48" i="96"/>
  <c r="AG48" i="96"/>
  <c r="AZ48" i="96"/>
  <c r="AF48" i="96"/>
  <c r="AY48" i="96"/>
  <c r="AE48" i="96"/>
  <c r="AX48" i="96"/>
  <c r="AD48" i="96"/>
  <c r="AW48" i="96"/>
  <c r="AC48" i="96"/>
  <c r="AV48" i="96"/>
  <c r="AB48" i="96"/>
  <c r="AU48" i="96"/>
  <c r="AA48" i="96"/>
  <c r="AT48" i="96"/>
  <c r="Z48" i="96"/>
  <c r="AS48" i="96"/>
  <c r="Y48" i="96"/>
  <c r="AR48" i="96"/>
  <c r="X48" i="96"/>
  <c r="AQ48" i="96"/>
  <c r="W48" i="96"/>
  <c r="AP48" i="96"/>
  <c r="AM47" i="96"/>
  <c r="BF47" i="96"/>
  <c r="AL47" i="96"/>
  <c r="BE47" i="96"/>
  <c r="AK47" i="96"/>
  <c r="BD47" i="96"/>
  <c r="AJ47" i="96"/>
  <c r="BC47" i="96"/>
  <c r="AI47" i="96"/>
  <c r="BB47" i="96"/>
  <c r="AH47" i="96"/>
  <c r="BA47" i="96"/>
  <c r="AG47" i="96"/>
  <c r="AZ47" i="96"/>
  <c r="AF47" i="96"/>
  <c r="AY47" i="96"/>
  <c r="AE47" i="96"/>
  <c r="AX47" i="96"/>
  <c r="AD47" i="96"/>
  <c r="AW47" i="96"/>
  <c r="AC47" i="96"/>
  <c r="AV47" i="96"/>
  <c r="AB47" i="96"/>
  <c r="AU47" i="96"/>
  <c r="AA47" i="96"/>
  <c r="AT47" i="96"/>
  <c r="Z47" i="96"/>
  <c r="AS47" i="96"/>
  <c r="Y47" i="96"/>
  <c r="AR47" i="96"/>
  <c r="X47" i="96"/>
  <c r="AQ47" i="96"/>
  <c r="W47" i="96"/>
  <c r="AP47" i="96"/>
  <c r="AM46" i="96"/>
  <c r="BF46" i="96"/>
  <c r="AL46" i="96"/>
  <c r="BE46" i="96"/>
  <c r="AK46" i="96"/>
  <c r="BD46" i="96"/>
  <c r="AJ46" i="96"/>
  <c r="BC46" i="96"/>
  <c r="AI46" i="96"/>
  <c r="BB46" i="96"/>
  <c r="AH46" i="96"/>
  <c r="BA46" i="96"/>
  <c r="AG46" i="96"/>
  <c r="AZ46" i="96"/>
  <c r="AF46" i="96"/>
  <c r="AY46" i="96"/>
  <c r="AE46" i="96"/>
  <c r="AX46" i="96"/>
  <c r="AD46" i="96"/>
  <c r="AW46" i="96"/>
  <c r="AC46" i="96"/>
  <c r="AV46" i="96"/>
  <c r="AB46" i="96"/>
  <c r="AU46" i="96"/>
  <c r="AA46" i="96"/>
  <c r="AT46" i="96"/>
  <c r="Z46" i="96"/>
  <c r="AS46" i="96"/>
  <c r="Y46" i="96"/>
  <c r="AR46" i="96"/>
  <c r="X46" i="96"/>
  <c r="AQ46" i="96"/>
  <c r="W46" i="96"/>
  <c r="AP46" i="96"/>
  <c r="AM45" i="96"/>
  <c r="BF45" i="96"/>
  <c r="AL45" i="96"/>
  <c r="BE45" i="96"/>
  <c r="AK45" i="96"/>
  <c r="BD45" i="96"/>
  <c r="AJ45" i="96"/>
  <c r="BC45" i="96"/>
  <c r="AI45" i="96"/>
  <c r="BB45" i="96"/>
  <c r="AH45" i="96"/>
  <c r="BA45" i="96"/>
  <c r="AG45" i="96"/>
  <c r="AZ45" i="96"/>
  <c r="AF45" i="96"/>
  <c r="AY45" i="96"/>
  <c r="AE45" i="96"/>
  <c r="AX45" i="96"/>
  <c r="AD45" i="96"/>
  <c r="AW45" i="96"/>
  <c r="AC45" i="96"/>
  <c r="AV45" i="96"/>
  <c r="AB45" i="96"/>
  <c r="AU45" i="96"/>
  <c r="AA45" i="96"/>
  <c r="AT45" i="96"/>
  <c r="Z45" i="96"/>
  <c r="AS45" i="96"/>
  <c r="Y45" i="96"/>
  <c r="AR45" i="96"/>
  <c r="X45" i="96"/>
  <c r="AQ45" i="96"/>
  <c r="W45" i="96"/>
  <c r="AP45" i="96"/>
  <c r="AM44" i="96"/>
  <c r="BF44" i="96"/>
  <c r="AL44" i="96"/>
  <c r="BE44" i="96"/>
  <c r="AK44" i="96"/>
  <c r="BD44" i="96"/>
  <c r="AJ44" i="96"/>
  <c r="BC44" i="96"/>
  <c r="AI44" i="96"/>
  <c r="BB44" i="96"/>
  <c r="AH44" i="96"/>
  <c r="BA44" i="96"/>
  <c r="AG44" i="96"/>
  <c r="AZ44" i="96"/>
  <c r="AF44" i="96"/>
  <c r="AY44" i="96"/>
  <c r="AE44" i="96"/>
  <c r="AX44" i="96"/>
  <c r="AD44" i="96"/>
  <c r="AW44" i="96"/>
  <c r="AC44" i="96"/>
  <c r="AV44" i="96"/>
  <c r="AB44" i="96"/>
  <c r="AU44" i="96"/>
  <c r="AA44" i="96"/>
  <c r="AT44" i="96"/>
  <c r="Z44" i="96"/>
  <c r="AS44" i="96"/>
  <c r="Y44" i="96"/>
  <c r="AR44" i="96"/>
  <c r="X44" i="96"/>
  <c r="AQ44" i="96"/>
  <c r="W44" i="96"/>
  <c r="AP44" i="96"/>
  <c r="E9" i="96"/>
  <c r="AM43" i="96"/>
  <c r="BF43" i="96"/>
  <c r="AL43" i="96"/>
  <c r="BE43" i="96"/>
  <c r="AK43" i="96"/>
  <c r="BD43" i="96"/>
  <c r="AJ43" i="96"/>
  <c r="BC43" i="96"/>
  <c r="AI43" i="96"/>
  <c r="BB43" i="96"/>
  <c r="AH43" i="96"/>
  <c r="BA43" i="96"/>
  <c r="AG43" i="96"/>
  <c r="AZ43" i="96"/>
  <c r="AF43" i="96"/>
  <c r="AY43" i="96"/>
  <c r="AE43" i="96"/>
  <c r="AX43" i="96"/>
  <c r="AD43" i="96"/>
  <c r="AW43" i="96"/>
  <c r="AC43" i="96"/>
  <c r="AV43" i="96"/>
  <c r="AB43" i="96"/>
  <c r="AU43" i="96"/>
  <c r="AA43" i="96"/>
  <c r="AT43" i="96"/>
  <c r="Z43" i="96"/>
  <c r="AS43" i="96"/>
  <c r="Y43" i="96"/>
  <c r="AR43" i="96"/>
  <c r="X43" i="96"/>
  <c r="AQ43" i="96"/>
  <c r="W43" i="96"/>
  <c r="AP43" i="96"/>
  <c r="L8" i="96"/>
  <c r="V42" i="96"/>
  <c r="AO42" i="96"/>
  <c r="AQ41" i="96"/>
  <c r="AR41" i="96"/>
  <c r="AS41" i="96"/>
  <c r="AT41" i="96"/>
  <c r="AU41" i="96"/>
  <c r="AV41" i="96"/>
  <c r="AW41" i="96"/>
  <c r="AX41" i="96"/>
  <c r="AY41" i="96"/>
  <c r="AZ41" i="96"/>
  <c r="BA41" i="96"/>
  <c r="BB41" i="96"/>
  <c r="BC41" i="96"/>
  <c r="BD41" i="96"/>
  <c r="G40" i="96"/>
  <c r="F40" i="96"/>
  <c r="E40" i="96"/>
  <c r="D9" i="96"/>
  <c r="D40" i="96"/>
  <c r="G39" i="96"/>
  <c r="F39" i="96"/>
  <c r="E39" i="96"/>
  <c r="D39" i="96"/>
  <c r="AM38" i="96"/>
  <c r="BF38" i="96"/>
  <c r="AL38" i="96"/>
  <c r="BE38" i="96"/>
  <c r="AK38" i="96"/>
  <c r="BD38" i="96"/>
  <c r="AJ38" i="96"/>
  <c r="BC38" i="96"/>
  <c r="AI38" i="96"/>
  <c r="BB38" i="96"/>
  <c r="AH38" i="96"/>
  <c r="BA38" i="96"/>
  <c r="AG38" i="96"/>
  <c r="AZ38" i="96"/>
  <c r="AF38" i="96"/>
  <c r="AY38" i="96"/>
  <c r="AE38" i="96"/>
  <c r="AX38" i="96"/>
  <c r="AD38" i="96"/>
  <c r="AW38" i="96"/>
  <c r="AC38" i="96"/>
  <c r="AV38" i="96"/>
  <c r="AB38" i="96"/>
  <c r="AU38" i="96"/>
  <c r="AA38" i="96"/>
  <c r="AT38" i="96"/>
  <c r="Z38" i="96"/>
  <c r="AS38" i="96"/>
  <c r="Y38" i="96"/>
  <c r="AR38" i="96"/>
  <c r="X38" i="96"/>
  <c r="AQ38" i="96"/>
  <c r="W38" i="96"/>
  <c r="AP38" i="96"/>
  <c r="N38" i="96"/>
  <c r="M38" i="96"/>
  <c r="L38" i="96"/>
  <c r="AM9" i="96"/>
  <c r="BF9" i="96"/>
  <c r="AM10" i="96"/>
  <c r="BF10" i="96"/>
  <c r="AM11" i="96"/>
  <c r="BF11" i="96"/>
  <c r="AM12" i="96"/>
  <c r="BF12" i="96"/>
  <c r="AM13" i="96"/>
  <c r="BF13" i="96"/>
  <c r="AM14" i="96"/>
  <c r="BF14" i="96"/>
  <c r="AM15" i="96"/>
  <c r="BF15" i="96"/>
  <c r="AM16" i="96"/>
  <c r="BF16" i="96"/>
  <c r="AM17" i="96"/>
  <c r="BF17" i="96"/>
  <c r="AM18" i="96"/>
  <c r="BF18" i="96"/>
  <c r="AM19" i="96"/>
  <c r="BF19" i="96"/>
  <c r="AM20" i="96"/>
  <c r="BF20" i="96"/>
  <c r="AM21" i="96"/>
  <c r="BF21" i="96"/>
  <c r="AM22" i="96"/>
  <c r="BF22" i="96"/>
  <c r="AM23" i="96"/>
  <c r="BF23" i="96"/>
  <c r="AM24" i="96"/>
  <c r="BF24" i="96"/>
  <c r="AM25" i="96"/>
  <c r="BF25" i="96"/>
  <c r="AM26" i="96"/>
  <c r="BF26" i="96"/>
  <c r="AM27" i="96"/>
  <c r="BF27" i="96"/>
  <c r="AM28" i="96"/>
  <c r="BF28" i="96"/>
  <c r="AM29" i="96"/>
  <c r="BF29" i="96"/>
  <c r="AM30" i="96"/>
  <c r="BF30" i="96"/>
  <c r="AM31" i="96"/>
  <c r="BF31" i="96"/>
  <c r="AM32" i="96"/>
  <c r="BF32" i="96"/>
  <c r="AM33" i="96"/>
  <c r="BF33" i="96"/>
  <c r="AM34" i="96"/>
  <c r="BF34" i="96"/>
  <c r="AM35" i="96"/>
  <c r="BF35" i="96"/>
  <c r="AM36" i="96"/>
  <c r="BF36" i="96"/>
  <c r="AM37" i="96"/>
  <c r="BF37" i="96"/>
  <c r="K38" i="96"/>
  <c r="B38" i="96"/>
  <c r="AL37" i="96"/>
  <c r="BE37" i="96"/>
  <c r="AK37" i="96"/>
  <c r="BD37" i="96"/>
  <c r="AJ37" i="96"/>
  <c r="BC37" i="96"/>
  <c r="AI37" i="96"/>
  <c r="BB37" i="96"/>
  <c r="AH37" i="96"/>
  <c r="BA37" i="96"/>
  <c r="AG37" i="96"/>
  <c r="AZ37" i="96"/>
  <c r="AF37" i="96"/>
  <c r="AY37" i="96"/>
  <c r="AE37" i="96"/>
  <c r="AX37" i="96"/>
  <c r="AD37" i="96"/>
  <c r="AW37" i="96"/>
  <c r="AC37" i="96"/>
  <c r="AV37" i="96"/>
  <c r="AB37" i="96"/>
  <c r="AU37" i="96"/>
  <c r="AA37" i="96"/>
  <c r="AT37" i="96"/>
  <c r="Z37" i="96"/>
  <c r="AS37" i="96"/>
  <c r="Y37" i="96"/>
  <c r="AR37" i="96"/>
  <c r="X37" i="96"/>
  <c r="AQ37" i="96"/>
  <c r="W37" i="96"/>
  <c r="AP37" i="96"/>
  <c r="N37" i="96"/>
  <c r="M37" i="96"/>
  <c r="L37" i="96"/>
  <c r="AL9" i="96"/>
  <c r="BE9" i="96"/>
  <c r="AL10" i="96"/>
  <c r="BE10" i="96"/>
  <c r="AL11" i="96"/>
  <c r="BE11" i="96"/>
  <c r="AL12" i="96"/>
  <c r="BE12" i="96"/>
  <c r="AL13" i="96"/>
  <c r="BE13" i="96"/>
  <c r="AL14" i="96"/>
  <c r="BE14" i="96"/>
  <c r="AL15" i="96"/>
  <c r="BE15" i="96"/>
  <c r="AL16" i="96"/>
  <c r="BE16" i="96"/>
  <c r="AL17" i="96"/>
  <c r="BE17" i="96"/>
  <c r="AL18" i="96"/>
  <c r="BE18" i="96"/>
  <c r="AL19" i="96"/>
  <c r="BE19" i="96"/>
  <c r="AL20" i="96"/>
  <c r="BE20" i="96"/>
  <c r="AL21" i="96"/>
  <c r="BE21" i="96"/>
  <c r="AL22" i="96"/>
  <c r="BE22" i="96"/>
  <c r="AL23" i="96"/>
  <c r="BE23" i="96"/>
  <c r="AL24" i="96"/>
  <c r="BE24" i="96"/>
  <c r="AL25" i="96"/>
  <c r="BE25" i="96"/>
  <c r="AL26" i="96"/>
  <c r="BE26" i="96"/>
  <c r="AL27" i="96"/>
  <c r="BE27" i="96"/>
  <c r="AL28" i="96"/>
  <c r="BE28" i="96"/>
  <c r="AL29" i="96"/>
  <c r="BE29" i="96"/>
  <c r="AL30" i="96"/>
  <c r="BE30" i="96"/>
  <c r="AL31" i="96"/>
  <c r="BE31" i="96"/>
  <c r="AL32" i="96"/>
  <c r="BE32" i="96"/>
  <c r="AL33" i="96"/>
  <c r="BE33" i="96"/>
  <c r="AL34" i="96"/>
  <c r="BE34" i="96"/>
  <c r="AL35" i="96"/>
  <c r="BE35" i="96"/>
  <c r="AL36" i="96"/>
  <c r="BE36" i="96"/>
  <c r="K37" i="96"/>
  <c r="B37" i="96"/>
  <c r="AK36" i="96"/>
  <c r="BD36" i="96"/>
  <c r="AJ36" i="96"/>
  <c r="BC36" i="96"/>
  <c r="AI36" i="96"/>
  <c r="BB36" i="96"/>
  <c r="AH36" i="96"/>
  <c r="BA36" i="96"/>
  <c r="AG36" i="96"/>
  <c r="AZ36" i="96"/>
  <c r="AF36" i="96"/>
  <c r="AY36" i="96"/>
  <c r="AE36" i="96"/>
  <c r="AX36" i="96"/>
  <c r="AD36" i="96"/>
  <c r="AW36" i="96"/>
  <c r="AC36" i="96"/>
  <c r="AV36" i="96"/>
  <c r="AB36" i="96"/>
  <c r="AU36" i="96"/>
  <c r="AA36" i="96"/>
  <c r="AT36" i="96"/>
  <c r="Z36" i="96"/>
  <c r="AS36" i="96"/>
  <c r="Y36" i="96"/>
  <c r="AR36" i="96"/>
  <c r="X36" i="96"/>
  <c r="AQ36" i="96"/>
  <c r="W36" i="96"/>
  <c r="AP36" i="96"/>
  <c r="B36" i="96"/>
  <c r="AK35" i="96"/>
  <c r="BD35" i="96"/>
  <c r="AJ35" i="96"/>
  <c r="BC35" i="96"/>
  <c r="AI35" i="96"/>
  <c r="BB35" i="96"/>
  <c r="AH35" i="96"/>
  <c r="BA35" i="96"/>
  <c r="AG35" i="96"/>
  <c r="AZ35" i="96"/>
  <c r="AF35" i="96"/>
  <c r="AY35" i="96"/>
  <c r="AE35" i="96"/>
  <c r="AX35" i="96"/>
  <c r="AD35" i="96"/>
  <c r="AW35" i="96"/>
  <c r="AC35" i="96"/>
  <c r="AV35" i="96"/>
  <c r="AB35" i="96"/>
  <c r="AU35" i="96"/>
  <c r="AA35" i="96"/>
  <c r="AT35" i="96"/>
  <c r="Z35" i="96"/>
  <c r="AS35" i="96"/>
  <c r="Y35" i="96"/>
  <c r="AR35" i="96"/>
  <c r="X35" i="96"/>
  <c r="AQ35" i="96"/>
  <c r="W35" i="96"/>
  <c r="AP35" i="96"/>
  <c r="B35" i="96"/>
  <c r="AK34" i="96"/>
  <c r="BD34" i="96"/>
  <c r="AJ34" i="96"/>
  <c r="BC34" i="96"/>
  <c r="AI34" i="96"/>
  <c r="BB34" i="96"/>
  <c r="AH34" i="96"/>
  <c r="BA34" i="96"/>
  <c r="AG34" i="96"/>
  <c r="AZ34" i="96"/>
  <c r="AF34" i="96"/>
  <c r="AY34" i="96"/>
  <c r="AE34" i="96"/>
  <c r="AX34" i="96"/>
  <c r="AD34" i="96"/>
  <c r="AW34" i="96"/>
  <c r="AC34" i="96"/>
  <c r="AV34" i="96"/>
  <c r="AB34" i="96"/>
  <c r="AU34" i="96"/>
  <c r="AA34" i="96"/>
  <c r="AT34" i="96"/>
  <c r="Z34" i="96"/>
  <c r="AS34" i="96"/>
  <c r="Y34" i="96"/>
  <c r="AR34" i="96"/>
  <c r="X34" i="96"/>
  <c r="AQ34" i="96"/>
  <c r="W34" i="96"/>
  <c r="AP34" i="96"/>
  <c r="N22" i="96"/>
  <c r="N18" i="96"/>
  <c r="N34" i="96"/>
  <c r="M22" i="96"/>
  <c r="M18" i="96"/>
  <c r="M34" i="96"/>
  <c r="L22" i="96"/>
  <c r="L18" i="96"/>
  <c r="L34" i="96"/>
  <c r="X7" i="96"/>
  <c r="Y7" i="96"/>
  <c r="Z7" i="96"/>
  <c r="AA7" i="96"/>
  <c r="AB7" i="96"/>
  <c r="AC7" i="96"/>
  <c r="AD7" i="96"/>
  <c r="AE7" i="96"/>
  <c r="AF7" i="96"/>
  <c r="AG7" i="96"/>
  <c r="AH7" i="96"/>
  <c r="AI7" i="96"/>
  <c r="AJ7" i="96"/>
  <c r="AJ9" i="96"/>
  <c r="BC9" i="96"/>
  <c r="AJ10" i="96"/>
  <c r="BC10" i="96"/>
  <c r="AJ11" i="96"/>
  <c r="BC11" i="96"/>
  <c r="AJ12" i="96"/>
  <c r="BC12" i="96"/>
  <c r="AJ13" i="96"/>
  <c r="BC13" i="96"/>
  <c r="AJ14" i="96"/>
  <c r="BC14" i="96"/>
  <c r="AJ15" i="96"/>
  <c r="BC15" i="96"/>
  <c r="AJ16" i="96"/>
  <c r="BC16" i="96"/>
  <c r="AJ17" i="96"/>
  <c r="BC17" i="96"/>
  <c r="AJ18" i="96"/>
  <c r="BC18" i="96"/>
  <c r="AJ19" i="96"/>
  <c r="BC19" i="96"/>
  <c r="AJ20" i="96"/>
  <c r="BC20" i="96"/>
  <c r="AJ21" i="96"/>
  <c r="BC21" i="96"/>
  <c r="AJ22" i="96"/>
  <c r="BC22" i="96"/>
  <c r="AJ23" i="96"/>
  <c r="BC23" i="96"/>
  <c r="AJ24" i="96"/>
  <c r="BC24" i="96"/>
  <c r="AJ25" i="96"/>
  <c r="BC25" i="96"/>
  <c r="AJ26" i="96"/>
  <c r="BC26" i="96"/>
  <c r="AJ27" i="96"/>
  <c r="BC27" i="96"/>
  <c r="AJ28" i="96"/>
  <c r="BC28" i="96"/>
  <c r="AJ29" i="96"/>
  <c r="BC29" i="96"/>
  <c r="AJ30" i="96"/>
  <c r="BC30" i="96"/>
  <c r="AJ31" i="96"/>
  <c r="BC31" i="96"/>
  <c r="AJ32" i="96"/>
  <c r="BC32" i="96"/>
  <c r="AJ33" i="96"/>
  <c r="BC33" i="96"/>
  <c r="K22" i="96"/>
  <c r="AF9" i="96"/>
  <c r="AY9" i="96"/>
  <c r="AF10" i="96"/>
  <c r="AY10" i="96"/>
  <c r="AF11" i="96"/>
  <c r="AY11" i="96"/>
  <c r="AF12" i="96"/>
  <c r="AY12" i="96"/>
  <c r="AF13" i="96"/>
  <c r="AY13" i="96"/>
  <c r="AF14" i="96"/>
  <c r="AY14" i="96"/>
  <c r="AF15" i="96"/>
  <c r="AY15" i="96"/>
  <c r="AF16" i="96"/>
  <c r="AY16" i="96"/>
  <c r="AF17" i="96"/>
  <c r="AY17" i="96"/>
  <c r="AF18" i="96"/>
  <c r="AY18" i="96"/>
  <c r="AF19" i="96"/>
  <c r="AY19" i="96"/>
  <c r="AF20" i="96"/>
  <c r="AY20" i="96"/>
  <c r="AF21" i="96"/>
  <c r="AY21" i="96"/>
  <c r="AF22" i="96"/>
  <c r="AY22" i="96"/>
  <c r="AF23" i="96"/>
  <c r="AY23" i="96"/>
  <c r="AF24" i="96"/>
  <c r="AY24" i="96"/>
  <c r="AF25" i="96"/>
  <c r="AY25" i="96"/>
  <c r="AF26" i="96"/>
  <c r="AY26" i="96"/>
  <c r="AF27" i="96"/>
  <c r="AY27" i="96"/>
  <c r="AF28" i="96"/>
  <c r="AY28" i="96"/>
  <c r="AF29" i="96"/>
  <c r="AY29" i="96"/>
  <c r="AF30" i="96"/>
  <c r="AY30" i="96"/>
  <c r="AF31" i="96"/>
  <c r="AY31" i="96"/>
  <c r="AF32" i="96"/>
  <c r="AY32" i="96"/>
  <c r="AF33" i="96"/>
  <c r="AY33" i="96"/>
  <c r="K18" i="96"/>
  <c r="K34" i="96"/>
  <c r="B34" i="96"/>
  <c r="AK7" i="96"/>
  <c r="AK33" i="96"/>
  <c r="BD33" i="96"/>
  <c r="AI33" i="96"/>
  <c r="BB33" i="96"/>
  <c r="AH33" i="96"/>
  <c r="BA33" i="96"/>
  <c r="AG33" i="96"/>
  <c r="AZ33" i="96"/>
  <c r="AE33" i="96"/>
  <c r="AX33" i="96"/>
  <c r="AD33" i="96"/>
  <c r="AW33" i="96"/>
  <c r="AC33" i="96"/>
  <c r="AV33" i="96"/>
  <c r="AB33" i="96"/>
  <c r="AU33" i="96"/>
  <c r="AA33" i="96"/>
  <c r="AT33" i="96"/>
  <c r="Z33" i="96"/>
  <c r="AS33" i="96"/>
  <c r="Y33" i="96"/>
  <c r="AR33" i="96"/>
  <c r="X33" i="96"/>
  <c r="AQ33" i="96"/>
  <c r="W33" i="96"/>
  <c r="AP33" i="96"/>
  <c r="N21" i="96"/>
  <c r="N33" i="96"/>
  <c r="M21" i="96"/>
  <c r="M33" i="96"/>
  <c r="L21" i="96"/>
  <c r="L33" i="96"/>
  <c r="AI9" i="96"/>
  <c r="BB9" i="96"/>
  <c r="AI10" i="96"/>
  <c r="BB10" i="96"/>
  <c r="AI11" i="96"/>
  <c r="BB11" i="96"/>
  <c r="AI12" i="96"/>
  <c r="BB12" i="96"/>
  <c r="AI13" i="96"/>
  <c r="BB13" i="96"/>
  <c r="AI14" i="96"/>
  <c r="BB14" i="96"/>
  <c r="AI15" i="96"/>
  <c r="BB15" i="96"/>
  <c r="AI16" i="96"/>
  <c r="BB16" i="96"/>
  <c r="AI17" i="96"/>
  <c r="BB17" i="96"/>
  <c r="AI18" i="96"/>
  <c r="BB18" i="96"/>
  <c r="AI19" i="96"/>
  <c r="BB19" i="96"/>
  <c r="AI20" i="96"/>
  <c r="BB20" i="96"/>
  <c r="AI21" i="96"/>
  <c r="BB21" i="96"/>
  <c r="AI22" i="96"/>
  <c r="BB22" i="96"/>
  <c r="AI23" i="96"/>
  <c r="BB23" i="96"/>
  <c r="AI24" i="96"/>
  <c r="BB24" i="96"/>
  <c r="AI25" i="96"/>
  <c r="BB25" i="96"/>
  <c r="AI26" i="96"/>
  <c r="BB26" i="96"/>
  <c r="AI27" i="96"/>
  <c r="BB27" i="96"/>
  <c r="AI28" i="96"/>
  <c r="BB28" i="96"/>
  <c r="AI29" i="96"/>
  <c r="BB29" i="96"/>
  <c r="AI30" i="96"/>
  <c r="BB30" i="96"/>
  <c r="AI31" i="96"/>
  <c r="BB31" i="96"/>
  <c r="AI32" i="96"/>
  <c r="BB32" i="96"/>
  <c r="K21" i="96"/>
  <c r="K33" i="96"/>
  <c r="B23" i="96"/>
  <c r="AK32" i="96"/>
  <c r="BD32" i="96"/>
  <c r="AH32" i="96"/>
  <c r="BA32" i="96"/>
  <c r="AG32" i="96"/>
  <c r="AZ32" i="96"/>
  <c r="AE32" i="96"/>
  <c r="AX32" i="96"/>
  <c r="AD32" i="96"/>
  <c r="AW32" i="96"/>
  <c r="AC32" i="96"/>
  <c r="AV32" i="96"/>
  <c r="AB32" i="96"/>
  <c r="AU32" i="96"/>
  <c r="AA32" i="96"/>
  <c r="AT32" i="96"/>
  <c r="Z32" i="96"/>
  <c r="AS32" i="96"/>
  <c r="Y32" i="96"/>
  <c r="AR32" i="96"/>
  <c r="X32" i="96"/>
  <c r="AQ32" i="96"/>
  <c r="W32" i="96"/>
  <c r="AP32" i="96"/>
  <c r="N20" i="96"/>
  <c r="N32" i="96"/>
  <c r="M20" i="96"/>
  <c r="M32" i="96"/>
  <c r="L20" i="96"/>
  <c r="L32" i="96"/>
  <c r="AH9" i="96"/>
  <c r="BA9" i="96"/>
  <c r="AH10" i="96"/>
  <c r="BA10" i="96"/>
  <c r="AH11" i="96"/>
  <c r="BA11" i="96"/>
  <c r="AH12" i="96"/>
  <c r="BA12" i="96"/>
  <c r="AH13" i="96"/>
  <c r="BA13" i="96"/>
  <c r="AH14" i="96"/>
  <c r="BA14" i="96"/>
  <c r="AH15" i="96"/>
  <c r="BA15" i="96"/>
  <c r="AH16" i="96"/>
  <c r="BA16" i="96"/>
  <c r="AH17" i="96"/>
  <c r="BA17" i="96"/>
  <c r="AH18" i="96"/>
  <c r="BA18" i="96"/>
  <c r="AH19" i="96"/>
  <c r="BA19" i="96"/>
  <c r="AH20" i="96"/>
  <c r="BA20" i="96"/>
  <c r="AH21" i="96"/>
  <c r="BA21" i="96"/>
  <c r="AH22" i="96"/>
  <c r="BA22" i="96"/>
  <c r="AH23" i="96"/>
  <c r="BA23" i="96"/>
  <c r="AH24" i="96"/>
  <c r="BA24" i="96"/>
  <c r="AH25" i="96"/>
  <c r="BA25" i="96"/>
  <c r="AH26" i="96"/>
  <c r="BA26" i="96"/>
  <c r="AH27" i="96"/>
  <c r="BA27" i="96"/>
  <c r="AH28" i="96"/>
  <c r="BA28" i="96"/>
  <c r="AH29" i="96"/>
  <c r="BA29" i="96"/>
  <c r="AH30" i="96"/>
  <c r="BA30" i="96"/>
  <c r="AH31" i="96"/>
  <c r="BA31" i="96"/>
  <c r="K20" i="96"/>
  <c r="K32" i="96"/>
  <c r="B33" i="96"/>
  <c r="AK31" i="96"/>
  <c r="BD31" i="96"/>
  <c r="AG31" i="96"/>
  <c r="AZ31" i="96"/>
  <c r="AE31" i="96"/>
  <c r="AX31" i="96"/>
  <c r="AD31" i="96"/>
  <c r="AW31" i="96"/>
  <c r="AC31" i="96"/>
  <c r="AV31" i="96"/>
  <c r="AB31" i="96"/>
  <c r="AU31" i="96"/>
  <c r="AA31" i="96"/>
  <c r="AT31" i="96"/>
  <c r="Z31" i="96"/>
  <c r="AS31" i="96"/>
  <c r="Y31" i="96"/>
  <c r="AR31" i="96"/>
  <c r="X31" i="96"/>
  <c r="AQ31" i="96"/>
  <c r="W31" i="96"/>
  <c r="AP31" i="96"/>
  <c r="N19" i="96"/>
  <c r="N31" i="96"/>
  <c r="M19" i="96"/>
  <c r="M31" i="96"/>
  <c r="L19" i="96"/>
  <c r="L31" i="96"/>
  <c r="AG9" i="96"/>
  <c r="AZ9" i="96"/>
  <c r="AG10" i="96"/>
  <c r="AZ10" i="96"/>
  <c r="AG11" i="96"/>
  <c r="AZ11" i="96"/>
  <c r="AG12" i="96"/>
  <c r="AZ12" i="96"/>
  <c r="AG13" i="96"/>
  <c r="AZ13" i="96"/>
  <c r="AG14" i="96"/>
  <c r="AZ14" i="96"/>
  <c r="AG15" i="96"/>
  <c r="AZ15" i="96"/>
  <c r="AG16" i="96"/>
  <c r="AZ16" i="96"/>
  <c r="AG17" i="96"/>
  <c r="AZ17" i="96"/>
  <c r="AG18" i="96"/>
  <c r="AZ18" i="96"/>
  <c r="AG19" i="96"/>
  <c r="AZ19" i="96"/>
  <c r="AG20" i="96"/>
  <c r="AZ20" i="96"/>
  <c r="AG21" i="96"/>
  <c r="AZ21" i="96"/>
  <c r="AG22" i="96"/>
  <c r="AZ22" i="96"/>
  <c r="AG23" i="96"/>
  <c r="AZ23" i="96"/>
  <c r="AG24" i="96"/>
  <c r="AZ24" i="96"/>
  <c r="AG25" i="96"/>
  <c r="AZ25" i="96"/>
  <c r="AG26" i="96"/>
  <c r="AZ26" i="96"/>
  <c r="AG27" i="96"/>
  <c r="AZ27" i="96"/>
  <c r="AG28" i="96"/>
  <c r="AZ28" i="96"/>
  <c r="AG29" i="96"/>
  <c r="AZ29" i="96"/>
  <c r="AG30" i="96"/>
  <c r="AZ30" i="96"/>
  <c r="K19" i="96"/>
  <c r="K31" i="96"/>
  <c r="B32" i="96"/>
  <c r="AK30" i="96"/>
  <c r="BD30" i="96"/>
  <c r="AE30" i="96"/>
  <c r="AX30" i="96"/>
  <c r="AD30" i="96"/>
  <c r="AW30" i="96"/>
  <c r="AC30" i="96"/>
  <c r="AV30" i="96"/>
  <c r="AB30" i="96"/>
  <c r="AU30" i="96"/>
  <c r="AA30" i="96"/>
  <c r="AT30" i="96"/>
  <c r="Z30" i="96"/>
  <c r="AS30" i="96"/>
  <c r="Y30" i="96"/>
  <c r="AR30" i="96"/>
  <c r="X30" i="96"/>
  <c r="AQ30" i="96"/>
  <c r="W30" i="96"/>
  <c r="AP30" i="96"/>
  <c r="B22" i="96"/>
  <c r="AK29" i="96"/>
  <c r="BD29" i="96"/>
  <c r="AE29" i="96"/>
  <c r="AX29" i="96"/>
  <c r="AD29" i="96"/>
  <c r="AW29" i="96"/>
  <c r="AC29" i="96"/>
  <c r="AV29" i="96"/>
  <c r="AB29" i="96"/>
  <c r="AU29" i="96"/>
  <c r="AA29" i="96"/>
  <c r="AT29" i="96"/>
  <c r="Z29" i="96"/>
  <c r="AS29" i="96"/>
  <c r="Y29" i="96"/>
  <c r="AR29" i="96"/>
  <c r="X29" i="96"/>
  <c r="AQ29" i="96"/>
  <c r="W29" i="96"/>
  <c r="AP29" i="96"/>
  <c r="B31" i="96"/>
  <c r="AK28" i="96"/>
  <c r="BD28" i="96"/>
  <c r="AE28" i="96"/>
  <c r="AX28" i="96"/>
  <c r="AD28" i="96"/>
  <c r="AW28" i="96"/>
  <c r="AC28" i="96"/>
  <c r="AV28" i="96"/>
  <c r="AB28" i="96"/>
  <c r="AU28" i="96"/>
  <c r="AA28" i="96"/>
  <c r="AT28" i="96"/>
  <c r="Z28" i="96"/>
  <c r="AS28" i="96"/>
  <c r="Y28" i="96"/>
  <c r="AR28" i="96"/>
  <c r="X28" i="96"/>
  <c r="AQ28" i="96"/>
  <c r="W28" i="96"/>
  <c r="AP28" i="96"/>
  <c r="N15" i="96"/>
  <c r="N17" i="96"/>
  <c r="N16" i="96"/>
  <c r="N28" i="96"/>
  <c r="M15" i="96"/>
  <c r="M17" i="96"/>
  <c r="M16" i="96"/>
  <c r="M28" i="96"/>
  <c r="L15" i="96"/>
  <c r="L17" i="96"/>
  <c r="L16" i="96"/>
  <c r="L28" i="96"/>
  <c r="AC9" i="96"/>
  <c r="AV9" i="96"/>
  <c r="AC10" i="96"/>
  <c r="AV10" i="96"/>
  <c r="AC11" i="96"/>
  <c r="AV11" i="96"/>
  <c r="AC12" i="96"/>
  <c r="AV12" i="96"/>
  <c r="AC13" i="96"/>
  <c r="AV13" i="96"/>
  <c r="AC14" i="96"/>
  <c r="AV14" i="96"/>
  <c r="AC15" i="96"/>
  <c r="AV15" i="96"/>
  <c r="AC16" i="96"/>
  <c r="AV16" i="96"/>
  <c r="AC17" i="96"/>
  <c r="AV17" i="96"/>
  <c r="AC18" i="96"/>
  <c r="AV18" i="96"/>
  <c r="AC19" i="96"/>
  <c r="AV19" i="96"/>
  <c r="AC20" i="96"/>
  <c r="AV20" i="96"/>
  <c r="AC21" i="96"/>
  <c r="AV21" i="96"/>
  <c r="AC22" i="96"/>
  <c r="AV22" i="96"/>
  <c r="AC23" i="96"/>
  <c r="AV23" i="96"/>
  <c r="AC24" i="96"/>
  <c r="AV24" i="96"/>
  <c r="AC25" i="96"/>
  <c r="AV25" i="96"/>
  <c r="AC26" i="96"/>
  <c r="AV26" i="96"/>
  <c r="AC27" i="96"/>
  <c r="AV27" i="96"/>
  <c r="K15" i="96"/>
  <c r="AE9" i="96"/>
  <c r="AX9" i="96"/>
  <c r="AE10" i="96"/>
  <c r="AX10" i="96"/>
  <c r="AE11" i="96"/>
  <c r="AX11" i="96"/>
  <c r="AE12" i="96"/>
  <c r="AX12" i="96"/>
  <c r="AE13" i="96"/>
  <c r="AX13" i="96"/>
  <c r="AE14" i="96"/>
  <c r="AX14" i="96"/>
  <c r="AE15" i="96"/>
  <c r="AX15" i="96"/>
  <c r="AE16" i="96"/>
  <c r="AX16" i="96"/>
  <c r="AE17" i="96"/>
  <c r="AX17" i="96"/>
  <c r="AE18" i="96"/>
  <c r="AX18" i="96"/>
  <c r="AE19" i="96"/>
  <c r="AX19" i="96"/>
  <c r="AE20" i="96"/>
  <c r="AX20" i="96"/>
  <c r="AE21" i="96"/>
  <c r="AX21" i="96"/>
  <c r="AE22" i="96"/>
  <c r="AX22" i="96"/>
  <c r="AE23" i="96"/>
  <c r="AX23" i="96"/>
  <c r="AE24" i="96"/>
  <c r="AX24" i="96"/>
  <c r="AE25" i="96"/>
  <c r="AX25" i="96"/>
  <c r="AE26" i="96"/>
  <c r="AX26" i="96"/>
  <c r="AE27" i="96"/>
  <c r="AX27" i="96"/>
  <c r="K17" i="96"/>
  <c r="AD9" i="96"/>
  <c r="AW9" i="96"/>
  <c r="AD10" i="96"/>
  <c r="AW10" i="96"/>
  <c r="AD11" i="96"/>
  <c r="AW11" i="96"/>
  <c r="AD12" i="96"/>
  <c r="AW12" i="96"/>
  <c r="AD13" i="96"/>
  <c r="AW13" i="96"/>
  <c r="AD14" i="96"/>
  <c r="AW14" i="96"/>
  <c r="AD15" i="96"/>
  <c r="AW15" i="96"/>
  <c r="AD16" i="96"/>
  <c r="AW16" i="96"/>
  <c r="AD17" i="96"/>
  <c r="AW17" i="96"/>
  <c r="AD18" i="96"/>
  <c r="AW18" i="96"/>
  <c r="AD19" i="96"/>
  <c r="AW19" i="96"/>
  <c r="AD20" i="96"/>
  <c r="AW20" i="96"/>
  <c r="AD21" i="96"/>
  <c r="AW21" i="96"/>
  <c r="AD22" i="96"/>
  <c r="AW22" i="96"/>
  <c r="AD23" i="96"/>
  <c r="AW23" i="96"/>
  <c r="AD24" i="96"/>
  <c r="AW24" i="96"/>
  <c r="AD25" i="96"/>
  <c r="AW25" i="96"/>
  <c r="AD26" i="96"/>
  <c r="AW26" i="96"/>
  <c r="AD27" i="96"/>
  <c r="AW27" i="96"/>
  <c r="K16" i="96"/>
  <c r="K28" i="96"/>
  <c r="B30" i="96"/>
  <c r="AK27" i="96"/>
  <c r="BD27" i="96"/>
  <c r="AB27" i="96"/>
  <c r="AU27" i="96"/>
  <c r="AA27" i="96"/>
  <c r="AT27" i="96"/>
  <c r="Z27" i="96"/>
  <c r="AS27" i="96"/>
  <c r="Y27" i="96"/>
  <c r="AR27" i="96"/>
  <c r="X27" i="96"/>
  <c r="AQ27" i="96"/>
  <c r="W27" i="96"/>
  <c r="AP27" i="96"/>
  <c r="N13" i="96"/>
  <c r="N14" i="96"/>
  <c r="N27" i="96"/>
  <c r="M13" i="96"/>
  <c r="M14" i="96"/>
  <c r="M27" i="96"/>
  <c r="L13" i="96"/>
  <c r="L14" i="96"/>
  <c r="L27" i="96"/>
  <c r="AA9" i="96"/>
  <c r="AT9" i="96"/>
  <c r="AA10" i="96"/>
  <c r="AT10" i="96"/>
  <c r="AA11" i="96"/>
  <c r="AT11" i="96"/>
  <c r="AA12" i="96"/>
  <c r="AT12" i="96"/>
  <c r="AA13" i="96"/>
  <c r="AT13" i="96"/>
  <c r="AA14" i="96"/>
  <c r="AT14" i="96"/>
  <c r="AA15" i="96"/>
  <c r="AT15" i="96"/>
  <c r="AA16" i="96"/>
  <c r="AT16" i="96"/>
  <c r="AA17" i="96"/>
  <c r="AT17" i="96"/>
  <c r="AA18" i="96"/>
  <c r="AT18" i="96"/>
  <c r="AA19" i="96"/>
  <c r="AT19" i="96"/>
  <c r="AA20" i="96"/>
  <c r="AT20" i="96"/>
  <c r="AA21" i="96"/>
  <c r="AT21" i="96"/>
  <c r="AA22" i="96"/>
  <c r="AT22" i="96"/>
  <c r="AA23" i="96"/>
  <c r="AT23" i="96"/>
  <c r="AA24" i="96"/>
  <c r="AT24" i="96"/>
  <c r="AA25" i="96"/>
  <c r="AT25" i="96"/>
  <c r="AA26" i="96"/>
  <c r="AT26" i="96"/>
  <c r="K13" i="96"/>
  <c r="AB9" i="96"/>
  <c r="AU9" i="96"/>
  <c r="AB10" i="96"/>
  <c r="AU10" i="96"/>
  <c r="AB11" i="96"/>
  <c r="AU11" i="96"/>
  <c r="AB12" i="96"/>
  <c r="AU12" i="96"/>
  <c r="AB13" i="96"/>
  <c r="AU13" i="96"/>
  <c r="AB14" i="96"/>
  <c r="AU14" i="96"/>
  <c r="AB15" i="96"/>
  <c r="AU15" i="96"/>
  <c r="AB16" i="96"/>
  <c r="AU16" i="96"/>
  <c r="AB17" i="96"/>
  <c r="AU17" i="96"/>
  <c r="AB18" i="96"/>
  <c r="AU18" i="96"/>
  <c r="AB19" i="96"/>
  <c r="AU19" i="96"/>
  <c r="AB20" i="96"/>
  <c r="AU20" i="96"/>
  <c r="AB21" i="96"/>
  <c r="AU21" i="96"/>
  <c r="AB22" i="96"/>
  <c r="AU22" i="96"/>
  <c r="AB23" i="96"/>
  <c r="AU23" i="96"/>
  <c r="AB24" i="96"/>
  <c r="AU24" i="96"/>
  <c r="AB25" i="96"/>
  <c r="AU25" i="96"/>
  <c r="AB26" i="96"/>
  <c r="AU26" i="96"/>
  <c r="K14" i="96"/>
  <c r="K27" i="96"/>
  <c r="B21" i="96"/>
  <c r="AK26" i="96"/>
  <c r="BD26" i="96"/>
  <c r="Z26" i="96"/>
  <c r="AS26" i="96"/>
  <c r="Y26" i="96"/>
  <c r="AR26" i="96"/>
  <c r="X26" i="96"/>
  <c r="AQ26" i="96"/>
  <c r="W26" i="96"/>
  <c r="AP26" i="96"/>
  <c r="B20" i="96"/>
  <c r="AK25" i="96"/>
  <c r="BD25" i="96"/>
  <c r="Z25" i="96"/>
  <c r="AS25" i="96"/>
  <c r="Y25" i="96"/>
  <c r="AR25" i="96"/>
  <c r="X25" i="96"/>
  <c r="AQ25" i="96"/>
  <c r="W25" i="96"/>
  <c r="AP25" i="96"/>
  <c r="B19" i="96"/>
  <c r="AK24" i="96"/>
  <c r="BD24" i="96"/>
  <c r="Z24" i="96"/>
  <c r="AS24" i="96"/>
  <c r="Y24" i="96"/>
  <c r="AR24" i="96"/>
  <c r="X24" i="96"/>
  <c r="AQ24" i="96"/>
  <c r="W24" i="96"/>
  <c r="AP24" i="96"/>
  <c r="B18" i="96"/>
  <c r="AK23" i="96"/>
  <c r="BD23" i="96"/>
  <c r="Z23" i="96"/>
  <c r="AS23" i="96"/>
  <c r="Y23" i="96"/>
  <c r="AR23" i="96"/>
  <c r="X23" i="96"/>
  <c r="AQ23" i="96"/>
  <c r="W23" i="96"/>
  <c r="AP23" i="96"/>
  <c r="N23" i="96"/>
  <c r="M23" i="96"/>
  <c r="L23" i="96"/>
  <c r="AK9" i="96"/>
  <c r="BD9" i="96"/>
  <c r="AK10" i="96"/>
  <c r="BD10" i="96"/>
  <c r="AK11" i="96"/>
  <c r="BD11" i="96"/>
  <c r="AK12" i="96"/>
  <c r="BD12" i="96"/>
  <c r="AK13" i="96"/>
  <c r="BD13" i="96"/>
  <c r="AK14" i="96"/>
  <c r="BD14" i="96"/>
  <c r="AK15" i="96"/>
  <c r="BD15" i="96"/>
  <c r="AK16" i="96"/>
  <c r="BD16" i="96"/>
  <c r="AK17" i="96"/>
  <c r="BD17" i="96"/>
  <c r="AK18" i="96"/>
  <c r="BD18" i="96"/>
  <c r="AK19" i="96"/>
  <c r="BD19" i="96"/>
  <c r="AK20" i="96"/>
  <c r="BD20" i="96"/>
  <c r="AK21" i="96"/>
  <c r="BD21" i="96"/>
  <c r="AK22" i="96"/>
  <c r="BD22" i="96"/>
  <c r="K23" i="96"/>
  <c r="B17" i="96"/>
  <c r="Z22" i="96"/>
  <c r="AS22" i="96"/>
  <c r="Y22" i="96"/>
  <c r="AR22" i="96"/>
  <c r="X22" i="96"/>
  <c r="AQ22" i="96"/>
  <c r="W22" i="96"/>
  <c r="AP22" i="96"/>
  <c r="B16" i="96"/>
  <c r="Z21" i="96"/>
  <c r="AS21" i="96"/>
  <c r="Y21" i="96"/>
  <c r="AR21" i="96"/>
  <c r="X21" i="96"/>
  <c r="AQ21" i="96"/>
  <c r="W21" i="96"/>
  <c r="AP21" i="96"/>
  <c r="B15" i="96"/>
  <c r="Z20" i="96"/>
  <c r="AS20" i="96"/>
  <c r="Y20" i="96"/>
  <c r="AR20" i="96"/>
  <c r="X20" i="96"/>
  <c r="AQ20" i="96"/>
  <c r="W20" i="96"/>
  <c r="AP20" i="96"/>
  <c r="B14" i="96"/>
  <c r="Z19" i="96"/>
  <c r="AS19" i="96"/>
  <c r="Y19" i="96"/>
  <c r="AR19" i="96"/>
  <c r="X19" i="96"/>
  <c r="AQ19" i="96"/>
  <c r="W19" i="96"/>
  <c r="AP19" i="96"/>
  <c r="B13" i="96"/>
  <c r="Z18" i="96"/>
  <c r="AS18" i="96"/>
  <c r="Y18" i="96"/>
  <c r="AR18" i="96"/>
  <c r="X18" i="96"/>
  <c r="AQ18" i="96"/>
  <c r="W18" i="96"/>
  <c r="AP18" i="96"/>
  <c r="B29" i="96"/>
  <c r="Z17" i="96"/>
  <c r="AS17" i="96"/>
  <c r="Y17" i="96"/>
  <c r="AR17" i="96"/>
  <c r="X17" i="96"/>
  <c r="AQ17" i="96"/>
  <c r="W17" i="96"/>
  <c r="AP17" i="96"/>
  <c r="B28" i="96"/>
  <c r="Z16" i="96"/>
  <c r="AS16" i="96"/>
  <c r="Y16" i="96"/>
  <c r="AR16" i="96"/>
  <c r="X16" i="96"/>
  <c r="AQ16" i="96"/>
  <c r="W16" i="96"/>
  <c r="AP16" i="96"/>
  <c r="B12" i="96"/>
  <c r="Z15" i="96"/>
  <c r="AS15" i="96"/>
  <c r="Y15" i="96"/>
  <c r="AR15" i="96"/>
  <c r="X15" i="96"/>
  <c r="AQ15" i="96"/>
  <c r="W15" i="96"/>
  <c r="AP15" i="96"/>
  <c r="B27" i="96"/>
  <c r="Z14" i="96"/>
  <c r="AS14" i="96"/>
  <c r="Y14" i="96"/>
  <c r="AR14" i="96"/>
  <c r="X14" i="96"/>
  <c r="AQ14" i="96"/>
  <c r="W14" i="96"/>
  <c r="AP14" i="96"/>
  <c r="B26" i="96"/>
  <c r="Z13" i="96"/>
  <c r="AS13" i="96"/>
  <c r="Y13" i="96"/>
  <c r="AR13" i="96"/>
  <c r="X13" i="96"/>
  <c r="AQ13" i="96"/>
  <c r="W13" i="96"/>
  <c r="AP13" i="96"/>
  <c r="B25" i="96"/>
  <c r="Z12" i="96"/>
  <c r="AS12" i="96"/>
  <c r="Y12" i="96"/>
  <c r="AR12" i="96"/>
  <c r="X12" i="96"/>
  <c r="AQ12" i="96"/>
  <c r="W12" i="96"/>
  <c r="AP12" i="96"/>
  <c r="N12" i="96"/>
  <c r="M12" i="96"/>
  <c r="L12" i="96"/>
  <c r="Z9" i="96"/>
  <c r="AS9" i="96"/>
  <c r="Z10" i="96"/>
  <c r="AS10" i="96"/>
  <c r="Z11" i="96"/>
  <c r="AS11" i="96"/>
  <c r="K12" i="96"/>
  <c r="B11" i="96"/>
  <c r="Y11" i="96"/>
  <c r="AR11" i="96"/>
  <c r="X11" i="96"/>
  <c r="AQ11" i="96"/>
  <c r="W11" i="96"/>
  <c r="AP11" i="96"/>
  <c r="N11" i="96"/>
  <c r="M11" i="96"/>
  <c r="L11" i="96"/>
  <c r="Y9" i="96"/>
  <c r="AR9" i="96"/>
  <c r="Y10" i="96"/>
  <c r="AR10" i="96"/>
  <c r="K11" i="96"/>
  <c r="B10" i="96"/>
  <c r="X10" i="96"/>
  <c r="AQ10" i="96"/>
  <c r="W10" i="96"/>
  <c r="AP10" i="96"/>
  <c r="N10" i="96"/>
  <c r="M10" i="96"/>
  <c r="L10" i="96"/>
  <c r="X9" i="96"/>
  <c r="AQ9" i="96"/>
  <c r="K10" i="96"/>
  <c r="B24" i="96"/>
  <c r="W9" i="96"/>
  <c r="AP9" i="96"/>
  <c r="N9" i="96"/>
  <c r="M9" i="96"/>
  <c r="L9" i="96"/>
  <c r="K9" i="96"/>
  <c r="B9" i="96"/>
  <c r="K8" i="96"/>
  <c r="V8" i="96"/>
  <c r="AO8" i="96"/>
  <c r="AQ7" i="96"/>
  <c r="AR7" i="96"/>
  <c r="AS7" i="96"/>
  <c r="AT7" i="96"/>
  <c r="AU7" i="96"/>
  <c r="AV7" i="96"/>
  <c r="AW7" i="96"/>
  <c r="AX7" i="96"/>
  <c r="AY7" i="96"/>
  <c r="AZ7" i="96"/>
  <c r="BA7" i="96"/>
  <c r="BB7" i="96"/>
  <c r="BC7" i="96"/>
  <c r="BD7" i="96"/>
  <c r="G9" i="95"/>
  <c r="X75" i="95"/>
  <c r="Y75" i="95"/>
  <c r="Z75" i="95"/>
  <c r="AA75" i="95"/>
  <c r="AA111" i="95"/>
  <c r="AT111" i="95"/>
  <c r="AA114" i="95"/>
  <c r="AT114" i="95"/>
  <c r="AA113" i="95"/>
  <c r="AT113" i="95"/>
  <c r="AA112" i="95"/>
  <c r="AT112" i="95"/>
  <c r="AA118" i="95"/>
  <c r="AT118" i="95"/>
  <c r="AA115" i="95"/>
  <c r="AT115" i="95"/>
  <c r="AA116" i="95"/>
  <c r="AT116" i="95"/>
  <c r="AA117" i="95"/>
  <c r="AT117" i="95"/>
  <c r="AA124" i="95"/>
  <c r="AT124" i="95"/>
  <c r="AA125" i="95"/>
  <c r="AT125" i="95"/>
  <c r="AA121" i="95"/>
  <c r="AT121" i="95"/>
  <c r="AA120" i="95"/>
  <c r="AT120" i="95"/>
  <c r="AA119" i="95"/>
  <c r="AT119" i="95"/>
  <c r="AA126" i="95"/>
  <c r="AT126" i="95"/>
  <c r="AA122" i="95"/>
  <c r="AT122" i="95"/>
  <c r="AA123" i="95"/>
  <c r="AT123" i="95"/>
  <c r="AA127" i="95"/>
  <c r="AT127" i="95"/>
  <c r="AA128" i="95"/>
  <c r="AT128" i="95"/>
  <c r="AA129" i="95"/>
  <c r="AT129" i="95"/>
  <c r="AA130" i="95"/>
  <c r="AT130" i="95"/>
  <c r="AA131" i="95"/>
  <c r="AT131" i="95"/>
  <c r="AA132" i="95"/>
  <c r="AT132" i="95"/>
  <c r="AA133" i="95"/>
  <c r="AT133" i="95"/>
  <c r="AA134" i="95"/>
  <c r="AT134" i="95"/>
  <c r="AA135" i="95"/>
  <c r="AT135" i="95"/>
  <c r="AA136" i="95"/>
  <c r="AT136" i="95"/>
  <c r="AA137" i="95"/>
  <c r="AT137" i="95"/>
  <c r="AA138" i="95"/>
  <c r="AT138" i="95"/>
  <c r="AA139" i="95"/>
  <c r="AT139" i="95"/>
  <c r="AA140" i="95"/>
  <c r="AT140" i="95"/>
  <c r="N13" i="95"/>
  <c r="AB75" i="95"/>
  <c r="AB111" i="95"/>
  <c r="AU111" i="95"/>
  <c r="AB114" i="95"/>
  <c r="AU114" i="95"/>
  <c r="AB113" i="95"/>
  <c r="AU113" i="95"/>
  <c r="AB112" i="95"/>
  <c r="AU112" i="95"/>
  <c r="AB118" i="95"/>
  <c r="AU118" i="95"/>
  <c r="AB115" i="95"/>
  <c r="AU115" i="95"/>
  <c r="AB116" i="95"/>
  <c r="AU116" i="95"/>
  <c r="AB117" i="95"/>
  <c r="AU117" i="95"/>
  <c r="AB124" i="95"/>
  <c r="AU124" i="95"/>
  <c r="AB125" i="95"/>
  <c r="AU125" i="95"/>
  <c r="AB121" i="95"/>
  <c r="AU121" i="95"/>
  <c r="AB120" i="95"/>
  <c r="AU120" i="95"/>
  <c r="AB119" i="95"/>
  <c r="AU119" i="95"/>
  <c r="AB126" i="95"/>
  <c r="AU126" i="95"/>
  <c r="AB122" i="95"/>
  <c r="AU122" i="95"/>
  <c r="AB123" i="95"/>
  <c r="AU123" i="95"/>
  <c r="AB127" i="95"/>
  <c r="AU127" i="95"/>
  <c r="AB128" i="95"/>
  <c r="AU128" i="95"/>
  <c r="AB129" i="95"/>
  <c r="AU129" i="95"/>
  <c r="AB130" i="95"/>
  <c r="AU130" i="95"/>
  <c r="AB131" i="95"/>
  <c r="AU131" i="95"/>
  <c r="AB132" i="95"/>
  <c r="AU132" i="95"/>
  <c r="AB133" i="95"/>
  <c r="AU133" i="95"/>
  <c r="AB134" i="95"/>
  <c r="AU134" i="95"/>
  <c r="AB135" i="95"/>
  <c r="AU135" i="95"/>
  <c r="AB136" i="95"/>
  <c r="AU136" i="95"/>
  <c r="AB137" i="95"/>
  <c r="AU137" i="95"/>
  <c r="AB138" i="95"/>
  <c r="AU138" i="95"/>
  <c r="AB139" i="95"/>
  <c r="AU139" i="95"/>
  <c r="AB140" i="95"/>
  <c r="AU140" i="95"/>
  <c r="N14" i="95"/>
  <c r="N27" i="95"/>
  <c r="AM140" i="95"/>
  <c r="BF140" i="95"/>
  <c r="AL140" i="95"/>
  <c r="BE140" i="95"/>
  <c r="AK140" i="95"/>
  <c r="BD140" i="95"/>
  <c r="AJ140" i="95"/>
  <c r="BC140" i="95"/>
  <c r="AI140" i="95"/>
  <c r="BB140" i="95"/>
  <c r="AH140" i="95"/>
  <c r="BA140" i="95"/>
  <c r="AG140" i="95"/>
  <c r="AZ140" i="95"/>
  <c r="AF140" i="95"/>
  <c r="AY140" i="95"/>
  <c r="AE140" i="95"/>
  <c r="AX140" i="95"/>
  <c r="AD140" i="95"/>
  <c r="AW140" i="95"/>
  <c r="AC140" i="95"/>
  <c r="AV140" i="95"/>
  <c r="Z140" i="95"/>
  <c r="AS140" i="95"/>
  <c r="Y140" i="95"/>
  <c r="AR140" i="95"/>
  <c r="X140" i="95"/>
  <c r="AQ140" i="95"/>
  <c r="W140" i="95"/>
  <c r="AP140" i="95"/>
  <c r="AM139" i="95"/>
  <c r="BF139" i="95"/>
  <c r="AL139" i="95"/>
  <c r="BE139" i="95"/>
  <c r="AK139" i="95"/>
  <c r="BD139" i="95"/>
  <c r="AJ139" i="95"/>
  <c r="BC139" i="95"/>
  <c r="AI139" i="95"/>
  <c r="BB139" i="95"/>
  <c r="AH139" i="95"/>
  <c r="BA139" i="95"/>
  <c r="AG139" i="95"/>
  <c r="AZ139" i="95"/>
  <c r="AF139" i="95"/>
  <c r="AY139" i="95"/>
  <c r="AE139" i="95"/>
  <c r="AX139" i="95"/>
  <c r="AD139" i="95"/>
  <c r="AW139" i="95"/>
  <c r="AC139" i="95"/>
  <c r="AV139" i="95"/>
  <c r="Z139" i="95"/>
  <c r="AS139" i="95"/>
  <c r="Y139" i="95"/>
  <c r="AR139" i="95"/>
  <c r="X139" i="95"/>
  <c r="AQ139" i="95"/>
  <c r="W139" i="95"/>
  <c r="AP139" i="95"/>
  <c r="AM138" i="95"/>
  <c r="BF138" i="95"/>
  <c r="AL138" i="95"/>
  <c r="BE138" i="95"/>
  <c r="AK138" i="95"/>
  <c r="BD138" i="95"/>
  <c r="AJ138" i="95"/>
  <c r="BC138" i="95"/>
  <c r="AI138" i="95"/>
  <c r="BB138" i="95"/>
  <c r="AH138" i="95"/>
  <c r="BA138" i="95"/>
  <c r="AG138" i="95"/>
  <c r="AZ138" i="95"/>
  <c r="AF138" i="95"/>
  <c r="AY138" i="95"/>
  <c r="AE138" i="95"/>
  <c r="AX138" i="95"/>
  <c r="AD138" i="95"/>
  <c r="AW138" i="95"/>
  <c r="AC138" i="95"/>
  <c r="AV138" i="95"/>
  <c r="Z138" i="95"/>
  <c r="AS138" i="95"/>
  <c r="Y138" i="95"/>
  <c r="AR138" i="95"/>
  <c r="X138" i="95"/>
  <c r="AQ138" i="95"/>
  <c r="W138" i="95"/>
  <c r="AP138" i="95"/>
  <c r="AM137" i="95"/>
  <c r="BF137" i="95"/>
  <c r="AL137" i="95"/>
  <c r="BE137" i="95"/>
  <c r="AK137" i="95"/>
  <c r="BD137" i="95"/>
  <c r="AJ137" i="95"/>
  <c r="BC137" i="95"/>
  <c r="AI137" i="95"/>
  <c r="BB137" i="95"/>
  <c r="AH137" i="95"/>
  <c r="BA137" i="95"/>
  <c r="AG137" i="95"/>
  <c r="AZ137" i="95"/>
  <c r="AF137" i="95"/>
  <c r="AY137" i="95"/>
  <c r="AE137" i="95"/>
  <c r="AX137" i="95"/>
  <c r="AD137" i="95"/>
  <c r="AW137" i="95"/>
  <c r="AC137" i="95"/>
  <c r="AV137" i="95"/>
  <c r="Z137" i="95"/>
  <c r="AS137" i="95"/>
  <c r="Y137" i="95"/>
  <c r="AR137" i="95"/>
  <c r="X137" i="95"/>
  <c r="AQ137" i="95"/>
  <c r="W137" i="95"/>
  <c r="AP137" i="95"/>
  <c r="AM136" i="95"/>
  <c r="BF136" i="95"/>
  <c r="AL136" i="95"/>
  <c r="BE136" i="95"/>
  <c r="AK136" i="95"/>
  <c r="BD136" i="95"/>
  <c r="AJ136" i="95"/>
  <c r="BC136" i="95"/>
  <c r="AI136" i="95"/>
  <c r="BB136" i="95"/>
  <c r="AH136" i="95"/>
  <c r="BA136" i="95"/>
  <c r="AG136" i="95"/>
  <c r="AZ136" i="95"/>
  <c r="AF136" i="95"/>
  <c r="AY136" i="95"/>
  <c r="AE136" i="95"/>
  <c r="AX136" i="95"/>
  <c r="AD136" i="95"/>
  <c r="AW136" i="95"/>
  <c r="AC136" i="95"/>
  <c r="AV136" i="95"/>
  <c r="Z136" i="95"/>
  <c r="AS136" i="95"/>
  <c r="Y136" i="95"/>
  <c r="AR136" i="95"/>
  <c r="X136" i="95"/>
  <c r="AQ136" i="95"/>
  <c r="W136" i="95"/>
  <c r="AP136" i="95"/>
  <c r="AM135" i="95"/>
  <c r="BF135" i="95"/>
  <c r="AL135" i="95"/>
  <c r="BE135" i="95"/>
  <c r="AK135" i="95"/>
  <c r="BD135" i="95"/>
  <c r="AJ135" i="95"/>
  <c r="BC135" i="95"/>
  <c r="AI135" i="95"/>
  <c r="BB135" i="95"/>
  <c r="AH135" i="95"/>
  <c r="BA135" i="95"/>
  <c r="AG135" i="95"/>
  <c r="AZ135" i="95"/>
  <c r="AF135" i="95"/>
  <c r="AY135" i="95"/>
  <c r="AE135" i="95"/>
  <c r="AX135" i="95"/>
  <c r="AD135" i="95"/>
  <c r="AW135" i="95"/>
  <c r="AC135" i="95"/>
  <c r="AV135" i="95"/>
  <c r="Z135" i="95"/>
  <c r="AS135" i="95"/>
  <c r="Y135" i="95"/>
  <c r="AR135" i="95"/>
  <c r="X135" i="95"/>
  <c r="AQ135" i="95"/>
  <c r="W135" i="95"/>
  <c r="AP135" i="95"/>
  <c r="AM134" i="95"/>
  <c r="BF134" i="95"/>
  <c r="AL134" i="95"/>
  <c r="BE134" i="95"/>
  <c r="AK134" i="95"/>
  <c r="BD134" i="95"/>
  <c r="AJ134" i="95"/>
  <c r="BC134" i="95"/>
  <c r="AI134" i="95"/>
  <c r="BB134" i="95"/>
  <c r="AH134" i="95"/>
  <c r="BA134" i="95"/>
  <c r="AG134" i="95"/>
  <c r="AZ134" i="95"/>
  <c r="AF134" i="95"/>
  <c r="AY134" i="95"/>
  <c r="AE134" i="95"/>
  <c r="AX134" i="95"/>
  <c r="AD134" i="95"/>
  <c r="AW134" i="95"/>
  <c r="AC134" i="95"/>
  <c r="AV134" i="95"/>
  <c r="Z134" i="95"/>
  <c r="AS134" i="95"/>
  <c r="Y134" i="95"/>
  <c r="AR134" i="95"/>
  <c r="X134" i="95"/>
  <c r="AQ134" i="95"/>
  <c r="W134" i="95"/>
  <c r="AP134" i="95"/>
  <c r="AM133" i="95"/>
  <c r="BF133" i="95"/>
  <c r="AL133" i="95"/>
  <c r="BE133" i="95"/>
  <c r="AC75" i="95"/>
  <c r="AD75" i="95"/>
  <c r="AE75" i="95"/>
  <c r="AF75" i="95"/>
  <c r="AG75" i="95"/>
  <c r="AH75" i="95"/>
  <c r="AI75" i="95"/>
  <c r="AJ75" i="95"/>
  <c r="AK75" i="95"/>
  <c r="AK133" i="95"/>
  <c r="BD133" i="95"/>
  <c r="AJ133" i="95"/>
  <c r="BC133" i="95"/>
  <c r="AI133" i="95"/>
  <c r="BB133" i="95"/>
  <c r="AH133" i="95"/>
  <c r="BA133" i="95"/>
  <c r="AG133" i="95"/>
  <c r="AZ133" i="95"/>
  <c r="AF133" i="95"/>
  <c r="AY133" i="95"/>
  <c r="AE133" i="95"/>
  <c r="AX133" i="95"/>
  <c r="AD133" i="95"/>
  <c r="AW133" i="95"/>
  <c r="AC133" i="95"/>
  <c r="AV133" i="95"/>
  <c r="Z133" i="95"/>
  <c r="AS133" i="95"/>
  <c r="Y133" i="95"/>
  <c r="AR133" i="95"/>
  <c r="X133" i="95"/>
  <c r="AQ133" i="95"/>
  <c r="W133" i="95"/>
  <c r="AP133" i="95"/>
  <c r="AM132" i="95"/>
  <c r="BF132" i="95"/>
  <c r="AL132" i="95"/>
  <c r="BE132" i="95"/>
  <c r="AK132" i="95"/>
  <c r="BD132" i="95"/>
  <c r="AJ132" i="95"/>
  <c r="BC132" i="95"/>
  <c r="AI132" i="95"/>
  <c r="BB132" i="95"/>
  <c r="AH132" i="95"/>
  <c r="BA132" i="95"/>
  <c r="AG132" i="95"/>
  <c r="AZ132" i="95"/>
  <c r="AF132" i="95"/>
  <c r="AY132" i="95"/>
  <c r="AE132" i="95"/>
  <c r="AX132" i="95"/>
  <c r="AD132" i="95"/>
  <c r="AW132" i="95"/>
  <c r="AC132" i="95"/>
  <c r="AV132" i="95"/>
  <c r="Z132" i="95"/>
  <c r="AS132" i="95"/>
  <c r="Y132" i="95"/>
  <c r="AR132" i="95"/>
  <c r="X132" i="95"/>
  <c r="AQ132" i="95"/>
  <c r="W132" i="95"/>
  <c r="AP132" i="95"/>
  <c r="AM131" i="95"/>
  <c r="BF131" i="95"/>
  <c r="AL131" i="95"/>
  <c r="BE131" i="95"/>
  <c r="AK131" i="95"/>
  <c r="BD131" i="95"/>
  <c r="AJ131" i="95"/>
  <c r="BC131" i="95"/>
  <c r="AI131" i="95"/>
  <c r="BB131" i="95"/>
  <c r="AH131" i="95"/>
  <c r="BA131" i="95"/>
  <c r="AG131" i="95"/>
  <c r="AZ131" i="95"/>
  <c r="AF131" i="95"/>
  <c r="AY131" i="95"/>
  <c r="AE131" i="95"/>
  <c r="AX131" i="95"/>
  <c r="AD131" i="95"/>
  <c r="AW131" i="95"/>
  <c r="AC131" i="95"/>
  <c r="AV131" i="95"/>
  <c r="Z131" i="95"/>
  <c r="AS131" i="95"/>
  <c r="Y131" i="95"/>
  <c r="AR131" i="95"/>
  <c r="X131" i="95"/>
  <c r="AQ131" i="95"/>
  <c r="W131" i="95"/>
  <c r="AP131" i="95"/>
  <c r="AM130" i="95"/>
  <c r="BF130" i="95"/>
  <c r="AL130" i="95"/>
  <c r="BE130" i="95"/>
  <c r="AK130" i="95"/>
  <c r="BD130" i="95"/>
  <c r="AJ130" i="95"/>
  <c r="BC130" i="95"/>
  <c r="AI130" i="95"/>
  <c r="BB130" i="95"/>
  <c r="AH130" i="95"/>
  <c r="BA130" i="95"/>
  <c r="AG130" i="95"/>
  <c r="AZ130" i="95"/>
  <c r="AF130" i="95"/>
  <c r="AY130" i="95"/>
  <c r="AE130" i="95"/>
  <c r="AX130" i="95"/>
  <c r="AD130" i="95"/>
  <c r="AW130" i="95"/>
  <c r="AC130" i="95"/>
  <c r="AV130" i="95"/>
  <c r="Z130" i="95"/>
  <c r="AS130" i="95"/>
  <c r="Y130" i="95"/>
  <c r="AR130" i="95"/>
  <c r="X130" i="95"/>
  <c r="AQ130" i="95"/>
  <c r="W130" i="95"/>
  <c r="AP130" i="95"/>
  <c r="AM129" i="95"/>
  <c r="BF129" i="95"/>
  <c r="AL129" i="95"/>
  <c r="BE129" i="95"/>
  <c r="AK129" i="95"/>
  <c r="BD129" i="95"/>
  <c r="AJ129" i="95"/>
  <c r="BC129" i="95"/>
  <c r="AI129" i="95"/>
  <c r="BB129" i="95"/>
  <c r="AH129" i="95"/>
  <c r="BA129" i="95"/>
  <c r="AG129" i="95"/>
  <c r="AZ129" i="95"/>
  <c r="AF129" i="95"/>
  <c r="AY129" i="95"/>
  <c r="AE129" i="95"/>
  <c r="AX129" i="95"/>
  <c r="AD129" i="95"/>
  <c r="AW129" i="95"/>
  <c r="AC129" i="95"/>
  <c r="AV129" i="95"/>
  <c r="Z129" i="95"/>
  <c r="AS129" i="95"/>
  <c r="Y129" i="95"/>
  <c r="AR129" i="95"/>
  <c r="X129" i="95"/>
  <c r="AQ129" i="95"/>
  <c r="W129" i="95"/>
  <c r="AP129" i="95"/>
  <c r="AM128" i="95"/>
  <c r="BF128" i="95"/>
  <c r="AL128" i="95"/>
  <c r="BE128" i="95"/>
  <c r="AK128" i="95"/>
  <c r="BD128" i="95"/>
  <c r="AJ128" i="95"/>
  <c r="BC128" i="95"/>
  <c r="AI128" i="95"/>
  <c r="BB128" i="95"/>
  <c r="AH128" i="95"/>
  <c r="BA128" i="95"/>
  <c r="AG128" i="95"/>
  <c r="AZ128" i="95"/>
  <c r="AF128" i="95"/>
  <c r="AY128" i="95"/>
  <c r="AE128" i="95"/>
  <c r="AX128" i="95"/>
  <c r="AD128" i="95"/>
  <c r="AW128" i="95"/>
  <c r="AC128" i="95"/>
  <c r="AV128" i="95"/>
  <c r="Z128" i="95"/>
  <c r="AS128" i="95"/>
  <c r="Y128" i="95"/>
  <c r="AR128" i="95"/>
  <c r="X128" i="95"/>
  <c r="AQ128" i="95"/>
  <c r="W128" i="95"/>
  <c r="AP128" i="95"/>
  <c r="AM127" i="95"/>
  <c r="BF127" i="95"/>
  <c r="AL127" i="95"/>
  <c r="BE127" i="95"/>
  <c r="AK127" i="95"/>
  <c r="BD127" i="95"/>
  <c r="AJ127" i="95"/>
  <c r="BC127" i="95"/>
  <c r="AI127" i="95"/>
  <c r="BB127" i="95"/>
  <c r="AH127" i="95"/>
  <c r="BA127" i="95"/>
  <c r="AG127" i="95"/>
  <c r="AZ127" i="95"/>
  <c r="AF127" i="95"/>
  <c r="AY127" i="95"/>
  <c r="AE127" i="95"/>
  <c r="AX127" i="95"/>
  <c r="AD127" i="95"/>
  <c r="AW127" i="95"/>
  <c r="AC127" i="95"/>
  <c r="AV127" i="95"/>
  <c r="Z127" i="95"/>
  <c r="AS127" i="95"/>
  <c r="Y127" i="95"/>
  <c r="AR127" i="95"/>
  <c r="X127" i="95"/>
  <c r="AQ127" i="95"/>
  <c r="W127" i="95"/>
  <c r="AP127" i="95"/>
  <c r="AM126" i="95"/>
  <c r="BF126" i="95"/>
  <c r="AL126" i="95"/>
  <c r="BE126" i="95"/>
  <c r="AK126" i="95"/>
  <c r="BD126" i="95"/>
  <c r="AJ126" i="95"/>
  <c r="BC126" i="95"/>
  <c r="AI126" i="95"/>
  <c r="BB126" i="95"/>
  <c r="AH126" i="95"/>
  <c r="BA126" i="95"/>
  <c r="AG126" i="95"/>
  <c r="AZ126" i="95"/>
  <c r="AF126" i="95"/>
  <c r="AY126" i="95"/>
  <c r="AE126" i="95"/>
  <c r="AX126" i="95"/>
  <c r="AD126" i="95"/>
  <c r="AW126" i="95"/>
  <c r="AC126" i="95"/>
  <c r="AV126" i="95"/>
  <c r="Z126" i="95"/>
  <c r="AS126" i="95"/>
  <c r="Y126" i="95"/>
  <c r="AR126" i="95"/>
  <c r="X126" i="95"/>
  <c r="AQ126" i="95"/>
  <c r="W126" i="95"/>
  <c r="AP126" i="95"/>
  <c r="AM125" i="95"/>
  <c r="BF125" i="95"/>
  <c r="AL125" i="95"/>
  <c r="BE125" i="95"/>
  <c r="AK125" i="95"/>
  <c r="BD125" i="95"/>
  <c r="AJ125" i="95"/>
  <c r="BC125" i="95"/>
  <c r="AI125" i="95"/>
  <c r="BB125" i="95"/>
  <c r="AH125" i="95"/>
  <c r="BA125" i="95"/>
  <c r="AG125" i="95"/>
  <c r="AZ125" i="95"/>
  <c r="AF125" i="95"/>
  <c r="AY125" i="95"/>
  <c r="AE125" i="95"/>
  <c r="AX125" i="95"/>
  <c r="AD125" i="95"/>
  <c r="AW125" i="95"/>
  <c r="AC125" i="95"/>
  <c r="AV125" i="95"/>
  <c r="Z125" i="95"/>
  <c r="AS125" i="95"/>
  <c r="Y125" i="95"/>
  <c r="AR125" i="95"/>
  <c r="X125" i="95"/>
  <c r="AQ125" i="95"/>
  <c r="W125" i="95"/>
  <c r="AP125" i="95"/>
  <c r="AM124" i="95"/>
  <c r="BF124" i="95"/>
  <c r="AL124" i="95"/>
  <c r="BE124" i="95"/>
  <c r="AK124" i="95"/>
  <c r="BD124" i="95"/>
  <c r="AJ124" i="95"/>
  <c r="BC124" i="95"/>
  <c r="AI124" i="95"/>
  <c r="BB124" i="95"/>
  <c r="AH124" i="95"/>
  <c r="BA124" i="95"/>
  <c r="AG124" i="95"/>
  <c r="AZ124" i="95"/>
  <c r="AF124" i="95"/>
  <c r="AY124" i="95"/>
  <c r="AE124" i="95"/>
  <c r="AX124" i="95"/>
  <c r="AD124" i="95"/>
  <c r="AW124" i="95"/>
  <c r="AC124" i="95"/>
  <c r="AV124" i="95"/>
  <c r="Z124" i="95"/>
  <c r="AS124" i="95"/>
  <c r="Y124" i="95"/>
  <c r="AR124" i="95"/>
  <c r="X124" i="95"/>
  <c r="AQ124" i="95"/>
  <c r="W124" i="95"/>
  <c r="AP124" i="95"/>
  <c r="AM123" i="95"/>
  <c r="BF123" i="95"/>
  <c r="AL123" i="95"/>
  <c r="BE123" i="95"/>
  <c r="AK123" i="95"/>
  <c r="BD123" i="95"/>
  <c r="AJ123" i="95"/>
  <c r="BC123" i="95"/>
  <c r="AI123" i="95"/>
  <c r="BB123" i="95"/>
  <c r="AH123" i="95"/>
  <c r="BA123" i="95"/>
  <c r="AG123" i="95"/>
  <c r="AZ123" i="95"/>
  <c r="AF123" i="95"/>
  <c r="AY123" i="95"/>
  <c r="AE123" i="95"/>
  <c r="AX123" i="95"/>
  <c r="AD123" i="95"/>
  <c r="AW123" i="95"/>
  <c r="AC123" i="95"/>
  <c r="AV123" i="95"/>
  <c r="Z123" i="95"/>
  <c r="AS123" i="95"/>
  <c r="Y123" i="95"/>
  <c r="AR123" i="95"/>
  <c r="X123" i="95"/>
  <c r="AQ123" i="95"/>
  <c r="W123" i="95"/>
  <c r="AP123" i="95"/>
  <c r="AM122" i="95"/>
  <c r="BF122" i="95"/>
  <c r="AL122" i="95"/>
  <c r="BE122" i="95"/>
  <c r="AK122" i="95"/>
  <c r="BD122" i="95"/>
  <c r="AJ122" i="95"/>
  <c r="BC122" i="95"/>
  <c r="AI122" i="95"/>
  <c r="BB122" i="95"/>
  <c r="AH122" i="95"/>
  <c r="BA122" i="95"/>
  <c r="AG122" i="95"/>
  <c r="AZ122" i="95"/>
  <c r="AF122" i="95"/>
  <c r="AY122" i="95"/>
  <c r="AE122" i="95"/>
  <c r="AX122" i="95"/>
  <c r="AD122" i="95"/>
  <c r="AW122" i="95"/>
  <c r="AC122" i="95"/>
  <c r="AV122" i="95"/>
  <c r="Z122" i="95"/>
  <c r="AS122" i="95"/>
  <c r="Y122" i="95"/>
  <c r="AR122" i="95"/>
  <c r="X122" i="95"/>
  <c r="AQ122" i="95"/>
  <c r="W122" i="95"/>
  <c r="AP122" i="95"/>
  <c r="AM121" i="95"/>
  <c r="BF121" i="95"/>
  <c r="AL121" i="95"/>
  <c r="BE121" i="95"/>
  <c r="AK121" i="95"/>
  <c r="BD121" i="95"/>
  <c r="AJ121" i="95"/>
  <c r="BC121" i="95"/>
  <c r="AI121" i="95"/>
  <c r="BB121" i="95"/>
  <c r="AH121" i="95"/>
  <c r="BA121" i="95"/>
  <c r="AG121" i="95"/>
  <c r="AZ121" i="95"/>
  <c r="AF121" i="95"/>
  <c r="AY121" i="95"/>
  <c r="AE121" i="95"/>
  <c r="AX121" i="95"/>
  <c r="AD121" i="95"/>
  <c r="AW121" i="95"/>
  <c r="AC121" i="95"/>
  <c r="AV121" i="95"/>
  <c r="Z121" i="95"/>
  <c r="AS121" i="95"/>
  <c r="Y121" i="95"/>
  <c r="AR121" i="95"/>
  <c r="X121" i="95"/>
  <c r="AQ121" i="95"/>
  <c r="W121" i="95"/>
  <c r="AP121" i="95"/>
  <c r="AM120" i="95"/>
  <c r="BF120" i="95"/>
  <c r="AL120" i="95"/>
  <c r="BE120" i="95"/>
  <c r="AK120" i="95"/>
  <c r="BD120" i="95"/>
  <c r="AJ120" i="95"/>
  <c r="BC120" i="95"/>
  <c r="AI120" i="95"/>
  <c r="BB120" i="95"/>
  <c r="AH120" i="95"/>
  <c r="BA120" i="95"/>
  <c r="AG120" i="95"/>
  <c r="AZ120" i="95"/>
  <c r="AF120" i="95"/>
  <c r="AY120" i="95"/>
  <c r="AE120" i="95"/>
  <c r="AX120" i="95"/>
  <c r="AD120" i="95"/>
  <c r="AW120" i="95"/>
  <c r="AC120" i="95"/>
  <c r="AV120" i="95"/>
  <c r="Z120" i="95"/>
  <c r="AS120" i="95"/>
  <c r="Y120" i="95"/>
  <c r="AR120" i="95"/>
  <c r="X120" i="95"/>
  <c r="AQ120" i="95"/>
  <c r="W120" i="95"/>
  <c r="AP120" i="95"/>
  <c r="AM119" i="95"/>
  <c r="BF119" i="95"/>
  <c r="AL119" i="95"/>
  <c r="BE119" i="95"/>
  <c r="AK119" i="95"/>
  <c r="BD119" i="95"/>
  <c r="AJ119" i="95"/>
  <c r="BC119" i="95"/>
  <c r="AI119" i="95"/>
  <c r="BB119" i="95"/>
  <c r="AH119" i="95"/>
  <c r="BA119" i="95"/>
  <c r="AG119" i="95"/>
  <c r="AZ119" i="95"/>
  <c r="AF119" i="95"/>
  <c r="AY119" i="95"/>
  <c r="AE119" i="95"/>
  <c r="AX119" i="95"/>
  <c r="AD119" i="95"/>
  <c r="AW119" i="95"/>
  <c r="AC119" i="95"/>
  <c r="AV119" i="95"/>
  <c r="Z119" i="95"/>
  <c r="AS119" i="95"/>
  <c r="Y119" i="95"/>
  <c r="AR119" i="95"/>
  <c r="X119" i="95"/>
  <c r="AQ119" i="95"/>
  <c r="W119" i="95"/>
  <c r="AP119" i="95"/>
  <c r="AM118" i="95"/>
  <c r="BF118" i="95"/>
  <c r="AL118" i="95"/>
  <c r="BE118" i="95"/>
  <c r="AK118" i="95"/>
  <c r="BD118" i="95"/>
  <c r="AJ118" i="95"/>
  <c r="BC118" i="95"/>
  <c r="AI118" i="95"/>
  <c r="BB118" i="95"/>
  <c r="AH118" i="95"/>
  <c r="BA118" i="95"/>
  <c r="AG118" i="95"/>
  <c r="AZ118" i="95"/>
  <c r="AF118" i="95"/>
  <c r="AY118" i="95"/>
  <c r="AE118" i="95"/>
  <c r="AX118" i="95"/>
  <c r="AD118" i="95"/>
  <c r="AW118" i="95"/>
  <c r="AC118" i="95"/>
  <c r="AV118" i="95"/>
  <c r="Z118" i="95"/>
  <c r="AS118" i="95"/>
  <c r="Y118" i="95"/>
  <c r="AR118" i="95"/>
  <c r="X118" i="95"/>
  <c r="AQ118" i="95"/>
  <c r="W118" i="95"/>
  <c r="AP118" i="95"/>
  <c r="AM117" i="95"/>
  <c r="BF117" i="95"/>
  <c r="AL117" i="95"/>
  <c r="BE117" i="95"/>
  <c r="AK117" i="95"/>
  <c r="BD117" i="95"/>
  <c r="AJ117" i="95"/>
  <c r="BC117" i="95"/>
  <c r="AI117" i="95"/>
  <c r="BB117" i="95"/>
  <c r="AH117" i="95"/>
  <c r="BA117" i="95"/>
  <c r="AG117" i="95"/>
  <c r="AZ117" i="95"/>
  <c r="AF117" i="95"/>
  <c r="AY117" i="95"/>
  <c r="AE117" i="95"/>
  <c r="AX117" i="95"/>
  <c r="AD117" i="95"/>
  <c r="AW117" i="95"/>
  <c r="AC117" i="95"/>
  <c r="AV117" i="95"/>
  <c r="Z117" i="95"/>
  <c r="AS117" i="95"/>
  <c r="Y117" i="95"/>
  <c r="AR117" i="95"/>
  <c r="X117" i="95"/>
  <c r="AQ117" i="95"/>
  <c r="W117" i="95"/>
  <c r="AP117" i="95"/>
  <c r="AM116" i="95"/>
  <c r="BF116" i="95"/>
  <c r="AL116" i="95"/>
  <c r="BE116" i="95"/>
  <c r="AK116" i="95"/>
  <c r="BD116" i="95"/>
  <c r="AJ116" i="95"/>
  <c r="BC116" i="95"/>
  <c r="AI116" i="95"/>
  <c r="BB116" i="95"/>
  <c r="AH116" i="95"/>
  <c r="BA116" i="95"/>
  <c r="AG116" i="95"/>
  <c r="AZ116" i="95"/>
  <c r="AF116" i="95"/>
  <c r="AY116" i="95"/>
  <c r="AE116" i="95"/>
  <c r="AX116" i="95"/>
  <c r="AD116" i="95"/>
  <c r="AW116" i="95"/>
  <c r="AC116" i="95"/>
  <c r="AV116" i="95"/>
  <c r="Z116" i="95"/>
  <c r="AS116" i="95"/>
  <c r="Y116" i="95"/>
  <c r="AR116" i="95"/>
  <c r="X116" i="95"/>
  <c r="AQ116" i="95"/>
  <c r="W116" i="95"/>
  <c r="AP116" i="95"/>
  <c r="AM115" i="95"/>
  <c r="BF115" i="95"/>
  <c r="AL115" i="95"/>
  <c r="BE115" i="95"/>
  <c r="AK115" i="95"/>
  <c r="BD115" i="95"/>
  <c r="AJ115" i="95"/>
  <c r="BC115" i="95"/>
  <c r="AI115" i="95"/>
  <c r="BB115" i="95"/>
  <c r="AH115" i="95"/>
  <c r="BA115" i="95"/>
  <c r="AG115" i="95"/>
  <c r="AZ115" i="95"/>
  <c r="AF115" i="95"/>
  <c r="AY115" i="95"/>
  <c r="AE115" i="95"/>
  <c r="AX115" i="95"/>
  <c r="AD115" i="95"/>
  <c r="AW115" i="95"/>
  <c r="AC115" i="95"/>
  <c r="AV115" i="95"/>
  <c r="Z115" i="95"/>
  <c r="AS115" i="95"/>
  <c r="Y115" i="95"/>
  <c r="AR115" i="95"/>
  <c r="X115" i="95"/>
  <c r="AQ115" i="95"/>
  <c r="W115" i="95"/>
  <c r="AP115" i="95"/>
  <c r="AM114" i="95"/>
  <c r="BF114" i="95"/>
  <c r="AL114" i="95"/>
  <c r="BE114" i="95"/>
  <c r="AK114" i="95"/>
  <c r="BD114" i="95"/>
  <c r="AJ114" i="95"/>
  <c r="BC114" i="95"/>
  <c r="AI114" i="95"/>
  <c r="BB114" i="95"/>
  <c r="AH114" i="95"/>
  <c r="BA114" i="95"/>
  <c r="AG114" i="95"/>
  <c r="AZ114" i="95"/>
  <c r="AF114" i="95"/>
  <c r="AY114" i="95"/>
  <c r="AE114" i="95"/>
  <c r="AX114" i="95"/>
  <c r="AD114" i="95"/>
  <c r="AW114" i="95"/>
  <c r="AC114" i="95"/>
  <c r="AV114" i="95"/>
  <c r="Z114" i="95"/>
  <c r="AS114" i="95"/>
  <c r="Y114" i="95"/>
  <c r="AR114" i="95"/>
  <c r="X114" i="95"/>
  <c r="AQ114" i="95"/>
  <c r="W114" i="95"/>
  <c r="AP114" i="95"/>
  <c r="AM113" i="95"/>
  <c r="BF113" i="95"/>
  <c r="AL113" i="95"/>
  <c r="BE113" i="95"/>
  <c r="AK113" i="95"/>
  <c r="BD113" i="95"/>
  <c r="AJ113" i="95"/>
  <c r="BC113" i="95"/>
  <c r="AI113" i="95"/>
  <c r="BB113" i="95"/>
  <c r="AH113" i="95"/>
  <c r="BA113" i="95"/>
  <c r="AG113" i="95"/>
  <c r="AZ113" i="95"/>
  <c r="AF113" i="95"/>
  <c r="AY113" i="95"/>
  <c r="AE113" i="95"/>
  <c r="AX113" i="95"/>
  <c r="AD113" i="95"/>
  <c r="AW113" i="95"/>
  <c r="AC113" i="95"/>
  <c r="AV113" i="95"/>
  <c r="Z113" i="95"/>
  <c r="AS113" i="95"/>
  <c r="Y113" i="95"/>
  <c r="AR113" i="95"/>
  <c r="X113" i="95"/>
  <c r="AQ113" i="95"/>
  <c r="W113" i="95"/>
  <c r="AP113" i="95"/>
  <c r="AM112" i="95"/>
  <c r="BF112" i="95"/>
  <c r="AL112" i="95"/>
  <c r="BE112" i="95"/>
  <c r="AK112" i="95"/>
  <c r="BD112" i="95"/>
  <c r="AJ112" i="95"/>
  <c r="BC112" i="95"/>
  <c r="AI112" i="95"/>
  <c r="BB112" i="95"/>
  <c r="AH112" i="95"/>
  <c r="BA112" i="95"/>
  <c r="AG112" i="95"/>
  <c r="AZ112" i="95"/>
  <c r="AF112" i="95"/>
  <c r="AY112" i="95"/>
  <c r="AE112" i="95"/>
  <c r="AX112" i="95"/>
  <c r="AD112" i="95"/>
  <c r="AW112" i="95"/>
  <c r="AC112" i="95"/>
  <c r="AV112" i="95"/>
  <c r="Z112" i="95"/>
  <c r="AS112" i="95"/>
  <c r="Y112" i="95"/>
  <c r="AR112" i="95"/>
  <c r="X112" i="95"/>
  <c r="AQ112" i="95"/>
  <c r="W112" i="95"/>
  <c r="AP112" i="95"/>
  <c r="AM111" i="95"/>
  <c r="BF111" i="95"/>
  <c r="AL111" i="95"/>
  <c r="BE111" i="95"/>
  <c r="AK111" i="95"/>
  <c r="BD111" i="95"/>
  <c r="AJ111" i="95"/>
  <c r="BC111" i="95"/>
  <c r="AI111" i="95"/>
  <c r="BB111" i="95"/>
  <c r="AH111" i="95"/>
  <c r="BA111" i="95"/>
  <c r="AG111" i="95"/>
  <c r="AZ111" i="95"/>
  <c r="AF111" i="95"/>
  <c r="AY111" i="95"/>
  <c r="AE111" i="95"/>
  <c r="AX111" i="95"/>
  <c r="AD111" i="95"/>
  <c r="AW111" i="95"/>
  <c r="AC111" i="95"/>
  <c r="AV111" i="95"/>
  <c r="Z111" i="95"/>
  <c r="AS111" i="95"/>
  <c r="Y111" i="95"/>
  <c r="AR111" i="95"/>
  <c r="X111" i="95"/>
  <c r="AQ111" i="95"/>
  <c r="W111" i="95"/>
  <c r="AP111" i="95"/>
  <c r="N8" i="95"/>
  <c r="V110" i="95"/>
  <c r="AO110" i="95"/>
  <c r="AQ109" i="95"/>
  <c r="AR109" i="95"/>
  <c r="AS109" i="95"/>
  <c r="AT109" i="95"/>
  <c r="AU109" i="95"/>
  <c r="AV109" i="95"/>
  <c r="AW109" i="95"/>
  <c r="AX109" i="95"/>
  <c r="AY109" i="95"/>
  <c r="AZ109" i="95"/>
  <c r="BA109" i="95"/>
  <c r="BB109" i="95"/>
  <c r="BC109" i="95"/>
  <c r="BD109" i="95"/>
  <c r="X109" i="95"/>
  <c r="Y109" i="95"/>
  <c r="Z109" i="95"/>
  <c r="AA109" i="95"/>
  <c r="AB109" i="95"/>
  <c r="AC109" i="95"/>
  <c r="AD109" i="95"/>
  <c r="AE109" i="95"/>
  <c r="AF109" i="95"/>
  <c r="AG109" i="95"/>
  <c r="AH109" i="95"/>
  <c r="AI109" i="95"/>
  <c r="AJ109" i="95"/>
  <c r="AK109" i="95"/>
  <c r="AM106" i="95"/>
  <c r="BF106" i="95"/>
  <c r="AL106" i="95"/>
  <c r="BE106" i="95"/>
  <c r="AK106" i="95"/>
  <c r="BD106" i="95"/>
  <c r="AJ106" i="95"/>
  <c r="BC106" i="95"/>
  <c r="AI106" i="95"/>
  <c r="BB106" i="95"/>
  <c r="AH106" i="95"/>
  <c r="BA106" i="95"/>
  <c r="AG106" i="95"/>
  <c r="AZ106" i="95"/>
  <c r="AF106" i="95"/>
  <c r="AY106" i="95"/>
  <c r="AE106" i="95"/>
  <c r="AX106" i="95"/>
  <c r="AD106" i="95"/>
  <c r="AW106" i="95"/>
  <c r="AC106" i="95"/>
  <c r="AV106" i="95"/>
  <c r="AB106" i="95"/>
  <c r="AU106" i="95"/>
  <c r="AA106" i="95"/>
  <c r="AT106" i="95"/>
  <c r="Z106" i="95"/>
  <c r="AS106" i="95"/>
  <c r="Y106" i="95"/>
  <c r="AR106" i="95"/>
  <c r="X106" i="95"/>
  <c r="AQ106" i="95"/>
  <c r="W106" i="95"/>
  <c r="AP106" i="95"/>
  <c r="AM105" i="95"/>
  <c r="BF105" i="95"/>
  <c r="AL105" i="95"/>
  <c r="BE105" i="95"/>
  <c r="AK105" i="95"/>
  <c r="BD105" i="95"/>
  <c r="AJ105" i="95"/>
  <c r="BC105" i="95"/>
  <c r="AI105" i="95"/>
  <c r="BB105" i="95"/>
  <c r="AH105" i="95"/>
  <c r="BA105" i="95"/>
  <c r="AG105" i="95"/>
  <c r="AZ105" i="95"/>
  <c r="AF105" i="95"/>
  <c r="AY105" i="95"/>
  <c r="AE105" i="95"/>
  <c r="AX105" i="95"/>
  <c r="AD105" i="95"/>
  <c r="AW105" i="95"/>
  <c r="AC105" i="95"/>
  <c r="AV105" i="95"/>
  <c r="AB105" i="95"/>
  <c r="AU105" i="95"/>
  <c r="AA105" i="95"/>
  <c r="AT105" i="95"/>
  <c r="Z105" i="95"/>
  <c r="AS105" i="95"/>
  <c r="Y105" i="95"/>
  <c r="AR105" i="95"/>
  <c r="X105" i="95"/>
  <c r="AQ105" i="95"/>
  <c r="W105" i="95"/>
  <c r="AP105" i="95"/>
  <c r="AM104" i="95"/>
  <c r="BF104" i="95"/>
  <c r="AL104" i="95"/>
  <c r="BE104" i="95"/>
  <c r="AK104" i="95"/>
  <c r="BD104" i="95"/>
  <c r="AJ104" i="95"/>
  <c r="BC104" i="95"/>
  <c r="AI104" i="95"/>
  <c r="BB104" i="95"/>
  <c r="AH104" i="95"/>
  <c r="BA104" i="95"/>
  <c r="AG104" i="95"/>
  <c r="AZ104" i="95"/>
  <c r="AF104" i="95"/>
  <c r="AY104" i="95"/>
  <c r="AE104" i="95"/>
  <c r="AX104" i="95"/>
  <c r="AD104" i="95"/>
  <c r="AW104" i="95"/>
  <c r="AC104" i="95"/>
  <c r="AV104" i="95"/>
  <c r="AB104" i="95"/>
  <c r="AU104" i="95"/>
  <c r="AA104" i="95"/>
  <c r="AT104" i="95"/>
  <c r="Z104" i="95"/>
  <c r="AS104" i="95"/>
  <c r="Y104" i="95"/>
  <c r="AR104" i="95"/>
  <c r="X104" i="95"/>
  <c r="AQ104" i="95"/>
  <c r="W104" i="95"/>
  <c r="AP104" i="95"/>
  <c r="AM103" i="95"/>
  <c r="BF103" i="95"/>
  <c r="AL103" i="95"/>
  <c r="BE103" i="95"/>
  <c r="AK103" i="95"/>
  <c r="BD103" i="95"/>
  <c r="AJ103" i="95"/>
  <c r="BC103" i="95"/>
  <c r="AI103" i="95"/>
  <c r="BB103" i="95"/>
  <c r="AH103" i="95"/>
  <c r="BA103" i="95"/>
  <c r="AG103" i="95"/>
  <c r="AZ103" i="95"/>
  <c r="AF103" i="95"/>
  <c r="AY103" i="95"/>
  <c r="AE103" i="95"/>
  <c r="AX103" i="95"/>
  <c r="AD103" i="95"/>
  <c r="AW103" i="95"/>
  <c r="AC103" i="95"/>
  <c r="AV103" i="95"/>
  <c r="AB103" i="95"/>
  <c r="AU103" i="95"/>
  <c r="AA103" i="95"/>
  <c r="AT103" i="95"/>
  <c r="Z103" i="95"/>
  <c r="AS103" i="95"/>
  <c r="Y103" i="95"/>
  <c r="AR103" i="95"/>
  <c r="X103" i="95"/>
  <c r="AQ103" i="95"/>
  <c r="W103" i="95"/>
  <c r="AP103" i="95"/>
  <c r="AM102" i="95"/>
  <c r="BF102" i="95"/>
  <c r="AL102" i="95"/>
  <c r="BE102" i="95"/>
  <c r="AK102" i="95"/>
  <c r="BD102" i="95"/>
  <c r="AJ102" i="95"/>
  <c r="BC102" i="95"/>
  <c r="AI102" i="95"/>
  <c r="BB102" i="95"/>
  <c r="AH102" i="95"/>
  <c r="BA102" i="95"/>
  <c r="AG102" i="95"/>
  <c r="AZ102" i="95"/>
  <c r="AF102" i="95"/>
  <c r="AY102" i="95"/>
  <c r="AE102" i="95"/>
  <c r="AX102" i="95"/>
  <c r="AD102" i="95"/>
  <c r="AW102" i="95"/>
  <c r="AC102" i="95"/>
  <c r="AV102" i="95"/>
  <c r="AB102" i="95"/>
  <c r="AU102" i="95"/>
  <c r="AA102" i="95"/>
  <c r="AT102" i="95"/>
  <c r="Z102" i="95"/>
  <c r="AS102" i="95"/>
  <c r="Y102" i="95"/>
  <c r="AR102" i="95"/>
  <c r="X102" i="95"/>
  <c r="AQ102" i="95"/>
  <c r="W102" i="95"/>
  <c r="AP102" i="95"/>
  <c r="AM101" i="95"/>
  <c r="BF101" i="95"/>
  <c r="AL101" i="95"/>
  <c r="BE101" i="95"/>
  <c r="AK101" i="95"/>
  <c r="BD101" i="95"/>
  <c r="AJ101" i="95"/>
  <c r="BC101" i="95"/>
  <c r="AI101" i="95"/>
  <c r="BB101" i="95"/>
  <c r="AH101" i="95"/>
  <c r="BA101" i="95"/>
  <c r="AG101" i="95"/>
  <c r="AZ101" i="95"/>
  <c r="AF101" i="95"/>
  <c r="AY101" i="95"/>
  <c r="AE101" i="95"/>
  <c r="AX101" i="95"/>
  <c r="AD101" i="95"/>
  <c r="AW101" i="95"/>
  <c r="AC101" i="95"/>
  <c r="AV101" i="95"/>
  <c r="AB101" i="95"/>
  <c r="AU101" i="95"/>
  <c r="AA101" i="95"/>
  <c r="AT101" i="95"/>
  <c r="Z101" i="95"/>
  <c r="AS101" i="95"/>
  <c r="Y101" i="95"/>
  <c r="AR101" i="95"/>
  <c r="X101" i="95"/>
  <c r="AQ101" i="95"/>
  <c r="W101" i="95"/>
  <c r="AP101" i="95"/>
  <c r="AM100" i="95"/>
  <c r="BF100" i="95"/>
  <c r="AL100" i="95"/>
  <c r="BE100" i="95"/>
  <c r="AK100" i="95"/>
  <c r="BD100" i="95"/>
  <c r="AJ100" i="95"/>
  <c r="BC100" i="95"/>
  <c r="AI100" i="95"/>
  <c r="BB100" i="95"/>
  <c r="AH100" i="95"/>
  <c r="BA100" i="95"/>
  <c r="AG100" i="95"/>
  <c r="AZ100" i="95"/>
  <c r="AF100" i="95"/>
  <c r="AY100" i="95"/>
  <c r="AE100" i="95"/>
  <c r="AX100" i="95"/>
  <c r="AD100" i="95"/>
  <c r="AW100" i="95"/>
  <c r="AC100" i="95"/>
  <c r="AV100" i="95"/>
  <c r="AB100" i="95"/>
  <c r="AU100" i="95"/>
  <c r="AA100" i="95"/>
  <c r="AT100" i="95"/>
  <c r="Z100" i="95"/>
  <c r="AS100" i="95"/>
  <c r="Y100" i="95"/>
  <c r="AR100" i="95"/>
  <c r="X100" i="95"/>
  <c r="AQ100" i="95"/>
  <c r="W100" i="95"/>
  <c r="AP100" i="95"/>
  <c r="AM99" i="95"/>
  <c r="BF99" i="95"/>
  <c r="AL99" i="95"/>
  <c r="BE99" i="95"/>
  <c r="AK99" i="95"/>
  <c r="BD99" i="95"/>
  <c r="AJ99" i="95"/>
  <c r="BC99" i="95"/>
  <c r="AI99" i="95"/>
  <c r="BB99" i="95"/>
  <c r="AH99" i="95"/>
  <c r="BA99" i="95"/>
  <c r="AG99" i="95"/>
  <c r="AZ99" i="95"/>
  <c r="AF99" i="95"/>
  <c r="AY99" i="95"/>
  <c r="AE99" i="95"/>
  <c r="AX99" i="95"/>
  <c r="AD99" i="95"/>
  <c r="AW99" i="95"/>
  <c r="AC99" i="95"/>
  <c r="AV99" i="95"/>
  <c r="AB99" i="95"/>
  <c r="AU99" i="95"/>
  <c r="AA99" i="95"/>
  <c r="AT99" i="95"/>
  <c r="Z99" i="95"/>
  <c r="AS99" i="95"/>
  <c r="Y99" i="95"/>
  <c r="AR99" i="95"/>
  <c r="X99" i="95"/>
  <c r="AQ99" i="95"/>
  <c r="W99" i="95"/>
  <c r="AP99" i="95"/>
  <c r="AM98" i="95"/>
  <c r="BF98" i="95"/>
  <c r="AL98" i="95"/>
  <c r="BE98" i="95"/>
  <c r="AK98" i="95"/>
  <c r="BD98" i="95"/>
  <c r="AJ98" i="95"/>
  <c r="BC98" i="95"/>
  <c r="AI98" i="95"/>
  <c r="BB98" i="95"/>
  <c r="AH98" i="95"/>
  <c r="BA98" i="95"/>
  <c r="AG98" i="95"/>
  <c r="AZ98" i="95"/>
  <c r="AF98" i="95"/>
  <c r="AY98" i="95"/>
  <c r="AE98" i="95"/>
  <c r="AX98" i="95"/>
  <c r="AD98" i="95"/>
  <c r="AW98" i="95"/>
  <c r="AC98" i="95"/>
  <c r="AV98" i="95"/>
  <c r="AB98" i="95"/>
  <c r="AU98" i="95"/>
  <c r="AA98" i="95"/>
  <c r="AT98" i="95"/>
  <c r="Z98" i="95"/>
  <c r="AS98" i="95"/>
  <c r="Y98" i="95"/>
  <c r="AR98" i="95"/>
  <c r="X98" i="95"/>
  <c r="AQ98" i="95"/>
  <c r="W98" i="95"/>
  <c r="AP98" i="95"/>
  <c r="AM97" i="95"/>
  <c r="BF97" i="95"/>
  <c r="AL97" i="95"/>
  <c r="BE97" i="95"/>
  <c r="AK97" i="95"/>
  <c r="BD97" i="95"/>
  <c r="AJ97" i="95"/>
  <c r="BC97" i="95"/>
  <c r="AI97" i="95"/>
  <c r="BB97" i="95"/>
  <c r="AH97" i="95"/>
  <c r="BA97" i="95"/>
  <c r="AG97" i="95"/>
  <c r="AZ97" i="95"/>
  <c r="AF97" i="95"/>
  <c r="AY97" i="95"/>
  <c r="AE97" i="95"/>
  <c r="AX97" i="95"/>
  <c r="AD97" i="95"/>
  <c r="AW97" i="95"/>
  <c r="AC97" i="95"/>
  <c r="AV97" i="95"/>
  <c r="AB97" i="95"/>
  <c r="AU97" i="95"/>
  <c r="AA97" i="95"/>
  <c r="AT97" i="95"/>
  <c r="Z97" i="95"/>
  <c r="AS97" i="95"/>
  <c r="Y97" i="95"/>
  <c r="AR97" i="95"/>
  <c r="X97" i="95"/>
  <c r="AQ97" i="95"/>
  <c r="W97" i="95"/>
  <c r="AP97" i="95"/>
  <c r="AM96" i="95"/>
  <c r="BF96" i="95"/>
  <c r="AL96" i="95"/>
  <c r="BE96" i="95"/>
  <c r="AK96" i="95"/>
  <c r="BD96" i="95"/>
  <c r="AJ96" i="95"/>
  <c r="BC96" i="95"/>
  <c r="AI96" i="95"/>
  <c r="BB96" i="95"/>
  <c r="AH96" i="95"/>
  <c r="BA96" i="95"/>
  <c r="AG96" i="95"/>
  <c r="AZ96" i="95"/>
  <c r="AF96" i="95"/>
  <c r="AY96" i="95"/>
  <c r="AE96" i="95"/>
  <c r="AX96" i="95"/>
  <c r="AD96" i="95"/>
  <c r="AW96" i="95"/>
  <c r="AC96" i="95"/>
  <c r="AV96" i="95"/>
  <c r="AB96" i="95"/>
  <c r="AU96" i="95"/>
  <c r="AA96" i="95"/>
  <c r="AT96" i="95"/>
  <c r="Z96" i="95"/>
  <c r="AS96" i="95"/>
  <c r="Y96" i="95"/>
  <c r="AR96" i="95"/>
  <c r="X96" i="95"/>
  <c r="AQ96" i="95"/>
  <c r="W96" i="95"/>
  <c r="AP96" i="95"/>
  <c r="AM95" i="95"/>
  <c r="BF95" i="95"/>
  <c r="AL95" i="95"/>
  <c r="BE95" i="95"/>
  <c r="AK95" i="95"/>
  <c r="BD95" i="95"/>
  <c r="AJ95" i="95"/>
  <c r="BC95" i="95"/>
  <c r="AI95" i="95"/>
  <c r="BB95" i="95"/>
  <c r="AH95" i="95"/>
  <c r="BA95" i="95"/>
  <c r="AG95" i="95"/>
  <c r="AZ95" i="95"/>
  <c r="AF95" i="95"/>
  <c r="AY95" i="95"/>
  <c r="AE95" i="95"/>
  <c r="AX95" i="95"/>
  <c r="AD95" i="95"/>
  <c r="AW95" i="95"/>
  <c r="AC95" i="95"/>
  <c r="AV95" i="95"/>
  <c r="AB95" i="95"/>
  <c r="AU95" i="95"/>
  <c r="AA95" i="95"/>
  <c r="AT95" i="95"/>
  <c r="Z95" i="95"/>
  <c r="AS95" i="95"/>
  <c r="Y95" i="95"/>
  <c r="AR95" i="95"/>
  <c r="X95" i="95"/>
  <c r="AQ95" i="95"/>
  <c r="W95" i="95"/>
  <c r="AP95" i="95"/>
  <c r="AM94" i="95"/>
  <c r="BF94" i="95"/>
  <c r="AL94" i="95"/>
  <c r="BE94" i="95"/>
  <c r="AK94" i="95"/>
  <c r="BD94" i="95"/>
  <c r="AJ94" i="95"/>
  <c r="BC94" i="95"/>
  <c r="AI94" i="95"/>
  <c r="BB94" i="95"/>
  <c r="AH94" i="95"/>
  <c r="BA94" i="95"/>
  <c r="AG94" i="95"/>
  <c r="AZ94" i="95"/>
  <c r="AF94" i="95"/>
  <c r="AY94" i="95"/>
  <c r="AE94" i="95"/>
  <c r="AX94" i="95"/>
  <c r="AD94" i="95"/>
  <c r="AW94" i="95"/>
  <c r="AC94" i="95"/>
  <c r="AV94" i="95"/>
  <c r="AB94" i="95"/>
  <c r="AU94" i="95"/>
  <c r="AA94" i="95"/>
  <c r="AT94" i="95"/>
  <c r="Z94" i="95"/>
  <c r="AS94" i="95"/>
  <c r="Y94" i="95"/>
  <c r="AR94" i="95"/>
  <c r="X94" i="95"/>
  <c r="AQ94" i="95"/>
  <c r="W94" i="95"/>
  <c r="AP94" i="95"/>
  <c r="AM93" i="95"/>
  <c r="BF93" i="95"/>
  <c r="AL93" i="95"/>
  <c r="BE93" i="95"/>
  <c r="AK93" i="95"/>
  <c r="BD93" i="95"/>
  <c r="AJ93" i="95"/>
  <c r="BC93" i="95"/>
  <c r="AI93" i="95"/>
  <c r="BB93" i="95"/>
  <c r="AH93" i="95"/>
  <c r="BA93" i="95"/>
  <c r="AG93" i="95"/>
  <c r="AZ93" i="95"/>
  <c r="AF93" i="95"/>
  <c r="AY93" i="95"/>
  <c r="AE93" i="95"/>
  <c r="AX93" i="95"/>
  <c r="AD93" i="95"/>
  <c r="AW93" i="95"/>
  <c r="AC93" i="95"/>
  <c r="AV93" i="95"/>
  <c r="AB93" i="95"/>
  <c r="AU93" i="95"/>
  <c r="AA93" i="95"/>
  <c r="AT93" i="95"/>
  <c r="Z93" i="95"/>
  <c r="AS93" i="95"/>
  <c r="Y93" i="95"/>
  <c r="AR93" i="95"/>
  <c r="X93" i="95"/>
  <c r="AQ93" i="95"/>
  <c r="W93" i="95"/>
  <c r="AP93" i="95"/>
  <c r="AM92" i="95"/>
  <c r="BF92" i="95"/>
  <c r="AL92" i="95"/>
  <c r="BE92" i="95"/>
  <c r="AK92" i="95"/>
  <c r="BD92" i="95"/>
  <c r="AJ92" i="95"/>
  <c r="BC92" i="95"/>
  <c r="AI92" i="95"/>
  <c r="BB92" i="95"/>
  <c r="AH92" i="95"/>
  <c r="BA92" i="95"/>
  <c r="AG92" i="95"/>
  <c r="AZ92" i="95"/>
  <c r="AF92" i="95"/>
  <c r="AY92" i="95"/>
  <c r="AE92" i="95"/>
  <c r="AX92" i="95"/>
  <c r="AD92" i="95"/>
  <c r="AW92" i="95"/>
  <c r="AC92" i="95"/>
  <c r="AV92" i="95"/>
  <c r="AB92" i="95"/>
  <c r="AU92" i="95"/>
  <c r="AA92" i="95"/>
  <c r="AT92" i="95"/>
  <c r="Z92" i="95"/>
  <c r="AS92" i="95"/>
  <c r="Y92" i="95"/>
  <c r="AR92" i="95"/>
  <c r="X92" i="95"/>
  <c r="AQ92" i="95"/>
  <c r="W92" i="95"/>
  <c r="AP92" i="95"/>
  <c r="AM91" i="95"/>
  <c r="BF91" i="95"/>
  <c r="AL91" i="95"/>
  <c r="BE91" i="95"/>
  <c r="AK91" i="95"/>
  <c r="BD91" i="95"/>
  <c r="AJ91" i="95"/>
  <c r="BC91" i="95"/>
  <c r="AI91" i="95"/>
  <c r="BB91" i="95"/>
  <c r="AH91" i="95"/>
  <c r="BA91" i="95"/>
  <c r="AG91" i="95"/>
  <c r="AZ91" i="95"/>
  <c r="AF91" i="95"/>
  <c r="AY91" i="95"/>
  <c r="AE91" i="95"/>
  <c r="AX91" i="95"/>
  <c r="AD91" i="95"/>
  <c r="AW91" i="95"/>
  <c r="AC91" i="95"/>
  <c r="AV91" i="95"/>
  <c r="AB91" i="95"/>
  <c r="AU91" i="95"/>
  <c r="AA91" i="95"/>
  <c r="AT91" i="95"/>
  <c r="Z91" i="95"/>
  <c r="AS91" i="95"/>
  <c r="Y91" i="95"/>
  <c r="AR91" i="95"/>
  <c r="X91" i="95"/>
  <c r="AQ91" i="95"/>
  <c r="W91" i="95"/>
  <c r="AP91" i="95"/>
  <c r="AM90" i="95"/>
  <c r="BF90" i="95"/>
  <c r="AL90" i="95"/>
  <c r="BE90" i="95"/>
  <c r="AK90" i="95"/>
  <c r="BD90" i="95"/>
  <c r="AJ90" i="95"/>
  <c r="BC90" i="95"/>
  <c r="AI90" i="95"/>
  <c r="BB90" i="95"/>
  <c r="AH90" i="95"/>
  <c r="BA90" i="95"/>
  <c r="AG90" i="95"/>
  <c r="AZ90" i="95"/>
  <c r="AF90" i="95"/>
  <c r="AY90" i="95"/>
  <c r="AE90" i="95"/>
  <c r="AX90" i="95"/>
  <c r="AD90" i="95"/>
  <c r="AW90" i="95"/>
  <c r="AC90" i="95"/>
  <c r="AV90" i="95"/>
  <c r="AB90" i="95"/>
  <c r="AU90" i="95"/>
  <c r="AA90" i="95"/>
  <c r="AT90" i="95"/>
  <c r="Z90" i="95"/>
  <c r="AS90" i="95"/>
  <c r="Y90" i="95"/>
  <c r="AR90" i="95"/>
  <c r="X90" i="95"/>
  <c r="AQ90" i="95"/>
  <c r="W90" i="95"/>
  <c r="AP90" i="95"/>
  <c r="AM89" i="95"/>
  <c r="BF89" i="95"/>
  <c r="AL89" i="95"/>
  <c r="BE89" i="95"/>
  <c r="AK89" i="95"/>
  <c r="BD89" i="95"/>
  <c r="AJ89" i="95"/>
  <c r="BC89" i="95"/>
  <c r="AI89" i="95"/>
  <c r="BB89" i="95"/>
  <c r="AH89" i="95"/>
  <c r="BA89" i="95"/>
  <c r="AG89" i="95"/>
  <c r="AZ89" i="95"/>
  <c r="AF89" i="95"/>
  <c r="AY89" i="95"/>
  <c r="AE89" i="95"/>
  <c r="AX89" i="95"/>
  <c r="AD89" i="95"/>
  <c r="AW89" i="95"/>
  <c r="AC89" i="95"/>
  <c r="AV89" i="95"/>
  <c r="AB89" i="95"/>
  <c r="AU89" i="95"/>
  <c r="AA89" i="95"/>
  <c r="AT89" i="95"/>
  <c r="Z89" i="95"/>
  <c r="AS89" i="95"/>
  <c r="Y89" i="95"/>
  <c r="AR89" i="95"/>
  <c r="X89" i="95"/>
  <c r="AQ89" i="95"/>
  <c r="W89" i="95"/>
  <c r="AP89" i="95"/>
  <c r="AM88" i="95"/>
  <c r="BF88" i="95"/>
  <c r="AL88" i="95"/>
  <c r="BE88" i="95"/>
  <c r="AK88" i="95"/>
  <c r="BD88" i="95"/>
  <c r="AJ88" i="95"/>
  <c r="BC88" i="95"/>
  <c r="AI88" i="95"/>
  <c r="BB88" i="95"/>
  <c r="AH88" i="95"/>
  <c r="BA88" i="95"/>
  <c r="AG88" i="95"/>
  <c r="AZ88" i="95"/>
  <c r="AF88" i="95"/>
  <c r="AY88" i="95"/>
  <c r="AE88" i="95"/>
  <c r="AX88" i="95"/>
  <c r="AD88" i="95"/>
  <c r="AW88" i="95"/>
  <c r="AC88" i="95"/>
  <c r="AV88" i="95"/>
  <c r="AB88" i="95"/>
  <c r="AU88" i="95"/>
  <c r="AA88" i="95"/>
  <c r="AT88" i="95"/>
  <c r="Z88" i="95"/>
  <c r="AS88" i="95"/>
  <c r="Y88" i="95"/>
  <c r="AR88" i="95"/>
  <c r="X88" i="95"/>
  <c r="AQ88" i="95"/>
  <c r="W88" i="95"/>
  <c r="AP88" i="95"/>
  <c r="AM87" i="95"/>
  <c r="BF87" i="95"/>
  <c r="AL87" i="95"/>
  <c r="BE87" i="95"/>
  <c r="AK87" i="95"/>
  <c r="BD87" i="95"/>
  <c r="AJ87" i="95"/>
  <c r="BC87" i="95"/>
  <c r="AI87" i="95"/>
  <c r="BB87" i="95"/>
  <c r="AH87" i="95"/>
  <c r="BA87" i="95"/>
  <c r="AG87" i="95"/>
  <c r="AZ87" i="95"/>
  <c r="AF87" i="95"/>
  <c r="AY87" i="95"/>
  <c r="AE87" i="95"/>
  <c r="AX87" i="95"/>
  <c r="AD87" i="95"/>
  <c r="AW87" i="95"/>
  <c r="AC87" i="95"/>
  <c r="AV87" i="95"/>
  <c r="AB87" i="95"/>
  <c r="AU87" i="95"/>
  <c r="AA87" i="95"/>
  <c r="AT87" i="95"/>
  <c r="Z87" i="95"/>
  <c r="AS87" i="95"/>
  <c r="Y87" i="95"/>
  <c r="AR87" i="95"/>
  <c r="X87" i="95"/>
  <c r="AQ87" i="95"/>
  <c r="W87" i="95"/>
  <c r="AP87" i="95"/>
  <c r="AM86" i="95"/>
  <c r="BF86" i="95"/>
  <c r="AL86" i="95"/>
  <c r="BE86" i="95"/>
  <c r="AK86" i="95"/>
  <c r="BD86" i="95"/>
  <c r="AJ86" i="95"/>
  <c r="BC86" i="95"/>
  <c r="AI86" i="95"/>
  <c r="BB86" i="95"/>
  <c r="AH86" i="95"/>
  <c r="BA86" i="95"/>
  <c r="AG86" i="95"/>
  <c r="AZ86" i="95"/>
  <c r="AF86" i="95"/>
  <c r="AY86" i="95"/>
  <c r="AE86" i="95"/>
  <c r="AX86" i="95"/>
  <c r="AD86" i="95"/>
  <c r="AW86" i="95"/>
  <c r="AC86" i="95"/>
  <c r="AV86" i="95"/>
  <c r="AB86" i="95"/>
  <c r="AU86" i="95"/>
  <c r="AA86" i="95"/>
  <c r="AT86" i="95"/>
  <c r="Z86" i="95"/>
  <c r="AS86" i="95"/>
  <c r="Y86" i="95"/>
  <c r="AR86" i="95"/>
  <c r="X86" i="95"/>
  <c r="AQ86" i="95"/>
  <c r="W86" i="95"/>
  <c r="AP86" i="95"/>
  <c r="AM85" i="95"/>
  <c r="BF85" i="95"/>
  <c r="AL85" i="95"/>
  <c r="BE85" i="95"/>
  <c r="AK85" i="95"/>
  <c r="BD85" i="95"/>
  <c r="AJ85" i="95"/>
  <c r="BC85" i="95"/>
  <c r="AI85" i="95"/>
  <c r="BB85" i="95"/>
  <c r="AH85" i="95"/>
  <c r="BA85" i="95"/>
  <c r="AG85" i="95"/>
  <c r="AZ85" i="95"/>
  <c r="AF85" i="95"/>
  <c r="AY85" i="95"/>
  <c r="AE85" i="95"/>
  <c r="AX85" i="95"/>
  <c r="AD85" i="95"/>
  <c r="AW85" i="95"/>
  <c r="AC85" i="95"/>
  <c r="AV85" i="95"/>
  <c r="AB85" i="95"/>
  <c r="AU85" i="95"/>
  <c r="AA85" i="95"/>
  <c r="AT85" i="95"/>
  <c r="Z85" i="95"/>
  <c r="AS85" i="95"/>
  <c r="Y85" i="95"/>
  <c r="AR85" i="95"/>
  <c r="X85" i="95"/>
  <c r="AQ85" i="95"/>
  <c r="W85" i="95"/>
  <c r="AP85" i="95"/>
  <c r="AM84" i="95"/>
  <c r="BF84" i="95"/>
  <c r="AL84" i="95"/>
  <c r="BE84" i="95"/>
  <c r="AK84" i="95"/>
  <c r="BD84" i="95"/>
  <c r="AJ84" i="95"/>
  <c r="BC84" i="95"/>
  <c r="AI84" i="95"/>
  <c r="BB84" i="95"/>
  <c r="AH84" i="95"/>
  <c r="BA84" i="95"/>
  <c r="AG84" i="95"/>
  <c r="AZ84" i="95"/>
  <c r="AF84" i="95"/>
  <c r="AY84" i="95"/>
  <c r="AE84" i="95"/>
  <c r="AX84" i="95"/>
  <c r="AD84" i="95"/>
  <c r="AW84" i="95"/>
  <c r="AC84" i="95"/>
  <c r="AV84" i="95"/>
  <c r="AB84" i="95"/>
  <c r="AU84" i="95"/>
  <c r="AA84" i="95"/>
  <c r="AT84" i="95"/>
  <c r="Z84" i="95"/>
  <c r="AS84" i="95"/>
  <c r="Y84" i="95"/>
  <c r="AR84" i="95"/>
  <c r="X84" i="95"/>
  <c r="AQ84" i="95"/>
  <c r="W84" i="95"/>
  <c r="AP84" i="95"/>
  <c r="AM83" i="95"/>
  <c r="BF83" i="95"/>
  <c r="AL83" i="95"/>
  <c r="BE83" i="95"/>
  <c r="AK83" i="95"/>
  <c r="BD83" i="95"/>
  <c r="AJ83" i="95"/>
  <c r="BC83" i="95"/>
  <c r="AI83" i="95"/>
  <c r="BB83" i="95"/>
  <c r="AH83" i="95"/>
  <c r="BA83" i="95"/>
  <c r="AG83" i="95"/>
  <c r="AZ83" i="95"/>
  <c r="AF83" i="95"/>
  <c r="AY83" i="95"/>
  <c r="AE83" i="95"/>
  <c r="AX83" i="95"/>
  <c r="AD83" i="95"/>
  <c r="AW83" i="95"/>
  <c r="AC83" i="95"/>
  <c r="AV83" i="95"/>
  <c r="AB83" i="95"/>
  <c r="AU83" i="95"/>
  <c r="AA83" i="95"/>
  <c r="AT83" i="95"/>
  <c r="Z83" i="95"/>
  <c r="AS83" i="95"/>
  <c r="Y83" i="95"/>
  <c r="AR83" i="95"/>
  <c r="X83" i="95"/>
  <c r="AQ83" i="95"/>
  <c r="W83" i="95"/>
  <c r="AP83" i="95"/>
  <c r="AM82" i="95"/>
  <c r="BF82" i="95"/>
  <c r="AL82" i="95"/>
  <c r="BE82" i="95"/>
  <c r="AK82" i="95"/>
  <c r="BD82" i="95"/>
  <c r="AJ82" i="95"/>
  <c r="BC82" i="95"/>
  <c r="AI82" i="95"/>
  <c r="BB82" i="95"/>
  <c r="AH82" i="95"/>
  <c r="BA82" i="95"/>
  <c r="AG82" i="95"/>
  <c r="AZ82" i="95"/>
  <c r="AF82" i="95"/>
  <c r="AY82" i="95"/>
  <c r="AE82" i="95"/>
  <c r="AX82" i="95"/>
  <c r="AD82" i="95"/>
  <c r="AW82" i="95"/>
  <c r="AC82" i="95"/>
  <c r="AV82" i="95"/>
  <c r="AB82" i="95"/>
  <c r="AU82" i="95"/>
  <c r="AA82" i="95"/>
  <c r="AT82" i="95"/>
  <c r="Z82" i="95"/>
  <c r="AS82" i="95"/>
  <c r="Y82" i="95"/>
  <c r="AR82" i="95"/>
  <c r="X82" i="95"/>
  <c r="AQ82" i="95"/>
  <c r="W82" i="95"/>
  <c r="AP82" i="95"/>
  <c r="AM81" i="95"/>
  <c r="BF81" i="95"/>
  <c r="AL81" i="95"/>
  <c r="BE81" i="95"/>
  <c r="AK81" i="95"/>
  <c r="BD81" i="95"/>
  <c r="AJ81" i="95"/>
  <c r="BC81" i="95"/>
  <c r="AI81" i="95"/>
  <c r="BB81" i="95"/>
  <c r="AH81" i="95"/>
  <c r="BA81" i="95"/>
  <c r="AG81" i="95"/>
  <c r="AZ81" i="95"/>
  <c r="AF81" i="95"/>
  <c r="AY81" i="95"/>
  <c r="AE81" i="95"/>
  <c r="AX81" i="95"/>
  <c r="AD81" i="95"/>
  <c r="AW81" i="95"/>
  <c r="AC81" i="95"/>
  <c r="AV81" i="95"/>
  <c r="AB81" i="95"/>
  <c r="AU81" i="95"/>
  <c r="AA81" i="95"/>
  <c r="AT81" i="95"/>
  <c r="Z81" i="95"/>
  <c r="AS81" i="95"/>
  <c r="Y81" i="95"/>
  <c r="AR81" i="95"/>
  <c r="X81" i="95"/>
  <c r="AQ81" i="95"/>
  <c r="W81" i="95"/>
  <c r="AP81" i="95"/>
  <c r="AM80" i="95"/>
  <c r="BF80" i="95"/>
  <c r="AL80" i="95"/>
  <c r="BE80" i="95"/>
  <c r="AK80" i="95"/>
  <c r="BD80" i="95"/>
  <c r="AJ80" i="95"/>
  <c r="BC80" i="95"/>
  <c r="AI80" i="95"/>
  <c r="BB80" i="95"/>
  <c r="AH80" i="95"/>
  <c r="BA80" i="95"/>
  <c r="AG80" i="95"/>
  <c r="AZ80" i="95"/>
  <c r="AF80" i="95"/>
  <c r="AY80" i="95"/>
  <c r="AE80" i="95"/>
  <c r="AX80" i="95"/>
  <c r="AD80" i="95"/>
  <c r="AW80" i="95"/>
  <c r="AC80" i="95"/>
  <c r="AV80" i="95"/>
  <c r="AB80" i="95"/>
  <c r="AU80" i="95"/>
  <c r="AA80" i="95"/>
  <c r="AT80" i="95"/>
  <c r="Z80" i="95"/>
  <c r="AS80" i="95"/>
  <c r="Y80" i="95"/>
  <c r="AR80" i="95"/>
  <c r="X80" i="95"/>
  <c r="AQ80" i="95"/>
  <c r="W80" i="95"/>
  <c r="AP80" i="95"/>
  <c r="AM79" i="95"/>
  <c r="BF79" i="95"/>
  <c r="AL79" i="95"/>
  <c r="BE79" i="95"/>
  <c r="AK79" i="95"/>
  <c r="BD79" i="95"/>
  <c r="AJ79" i="95"/>
  <c r="BC79" i="95"/>
  <c r="AI79" i="95"/>
  <c r="BB79" i="95"/>
  <c r="AH79" i="95"/>
  <c r="BA79" i="95"/>
  <c r="AG79" i="95"/>
  <c r="AZ79" i="95"/>
  <c r="AF79" i="95"/>
  <c r="AY79" i="95"/>
  <c r="AE79" i="95"/>
  <c r="AX79" i="95"/>
  <c r="AD79" i="95"/>
  <c r="AW79" i="95"/>
  <c r="AC79" i="95"/>
  <c r="AV79" i="95"/>
  <c r="AB79" i="95"/>
  <c r="AU79" i="95"/>
  <c r="AA79" i="95"/>
  <c r="AT79" i="95"/>
  <c r="Z79" i="95"/>
  <c r="AS79" i="95"/>
  <c r="Y79" i="95"/>
  <c r="AR79" i="95"/>
  <c r="X79" i="95"/>
  <c r="AQ79" i="95"/>
  <c r="W79" i="95"/>
  <c r="AP79" i="95"/>
  <c r="AM78" i="95"/>
  <c r="BF78" i="95"/>
  <c r="AL78" i="95"/>
  <c r="BE78" i="95"/>
  <c r="AK78" i="95"/>
  <c r="BD78" i="95"/>
  <c r="AJ78" i="95"/>
  <c r="BC78" i="95"/>
  <c r="AI78" i="95"/>
  <c r="BB78" i="95"/>
  <c r="AH78" i="95"/>
  <c r="BA78" i="95"/>
  <c r="AG78" i="95"/>
  <c r="AZ78" i="95"/>
  <c r="AF78" i="95"/>
  <c r="AY78" i="95"/>
  <c r="AE78" i="95"/>
  <c r="AX78" i="95"/>
  <c r="AD78" i="95"/>
  <c r="AW78" i="95"/>
  <c r="AC78" i="95"/>
  <c r="AV78" i="95"/>
  <c r="AB78" i="95"/>
  <c r="AU78" i="95"/>
  <c r="AA78" i="95"/>
  <c r="AT78" i="95"/>
  <c r="Z78" i="95"/>
  <c r="AS78" i="95"/>
  <c r="Y78" i="95"/>
  <c r="AR78" i="95"/>
  <c r="X78" i="95"/>
  <c r="AQ78" i="95"/>
  <c r="W78" i="95"/>
  <c r="AP78" i="95"/>
  <c r="F9" i="95"/>
  <c r="AM77" i="95"/>
  <c r="BF77" i="95"/>
  <c r="AL77" i="95"/>
  <c r="BE77" i="95"/>
  <c r="AK77" i="95"/>
  <c r="BD77" i="95"/>
  <c r="AJ77" i="95"/>
  <c r="BC77" i="95"/>
  <c r="AI77" i="95"/>
  <c r="BB77" i="95"/>
  <c r="AH77" i="95"/>
  <c r="BA77" i="95"/>
  <c r="AG77" i="95"/>
  <c r="AZ77" i="95"/>
  <c r="AF77" i="95"/>
  <c r="AY77" i="95"/>
  <c r="AE77" i="95"/>
  <c r="AX77" i="95"/>
  <c r="AD77" i="95"/>
  <c r="AW77" i="95"/>
  <c r="AC77" i="95"/>
  <c r="AV77" i="95"/>
  <c r="AB77" i="95"/>
  <c r="AU77" i="95"/>
  <c r="AA77" i="95"/>
  <c r="AT77" i="95"/>
  <c r="Z77" i="95"/>
  <c r="AS77" i="95"/>
  <c r="Y77" i="95"/>
  <c r="AR77" i="95"/>
  <c r="X77" i="95"/>
  <c r="AQ77" i="95"/>
  <c r="W77" i="95"/>
  <c r="AP77" i="95"/>
  <c r="M8" i="95"/>
  <c r="V76" i="95"/>
  <c r="AO76" i="95"/>
  <c r="AQ75" i="95"/>
  <c r="AR75" i="95"/>
  <c r="AS75" i="95"/>
  <c r="AT75" i="95"/>
  <c r="AU75" i="95"/>
  <c r="AV75" i="95"/>
  <c r="AW75" i="95"/>
  <c r="AX75" i="95"/>
  <c r="AY75" i="95"/>
  <c r="AZ75" i="95"/>
  <c r="BA75" i="95"/>
  <c r="BB75" i="95"/>
  <c r="BC75" i="95"/>
  <c r="BD75" i="95"/>
  <c r="AM72" i="95"/>
  <c r="BF72" i="95"/>
  <c r="AL72" i="95"/>
  <c r="BE72" i="95"/>
  <c r="AK72" i="95"/>
  <c r="BD72" i="95"/>
  <c r="AJ72" i="95"/>
  <c r="BC72" i="95"/>
  <c r="AI72" i="95"/>
  <c r="BB72" i="95"/>
  <c r="AH72" i="95"/>
  <c r="BA72" i="95"/>
  <c r="AG72" i="95"/>
  <c r="AZ72" i="95"/>
  <c r="AF72" i="95"/>
  <c r="AY72" i="95"/>
  <c r="AE72" i="95"/>
  <c r="AX72" i="95"/>
  <c r="AD72" i="95"/>
  <c r="AW72" i="95"/>
  <c r="AC72" i="95"/>
  <c r="AV72" i="95"/>
  <c r="AB72" i="95"/>
  <c r="AU72" i="95"/>
  <c r="AA72" i="95"/>
  <c r="AT72" i="95"/>
  <c r="Z72" i="95"/>
  <c r="AS72" i="95"/>
  <c r="Y72" i="95"/>
  <c r="AR72" i="95"/>
  <c r="X72" i="95"/>
  <c r="AQ72" i="95"/>
  <c r="W72" i="95"/>
  <c r="AP72" i="95"/>
  <c r="AM71" i="95"/>
  <c r="BF71" i="95"/>
  <c r="AL71" i="95"/>
  <c r="BE71" i="95"/>
  <c r="AK71" i="95"/>
  <c r="BD71" i="95"/>
  <c r="AJ71" i="95"/>
  <c r="BC71" i="95"/>
  <c r="AI71" i="95"/>
  <c r="BB71" i="95"/>
  <c r="AH71" i="95"/>
  <c r="BA71" i="95"/>
  <c r="AG71" i="95"/>
  <c r="AZ71" i="95"/>
  <c r="AF71" i="95"/>
  <c r="AY71" i="95"/>
  <c r="AE71" i="95"/>
  <c r="AX71" i="95"/>
  <c r="AD71" i="95"/>
  <c r="AW71" i="95"/>
  <c r="AC71" i="95"/>
  <c r="AV71" i="95"/>
  <c r="AB71" i="95"/>
  <c r="AU71" i="95"/>
  <c r="AA71" i="95"/>
  <c r="AT71" i="95"/>
  <c r="Z71" i="95"/>
  <c r="AS71" i="95"/>
  <c r="Y71" i="95"/>
  <c r="AR71" i="95"/>
  <c r="X71" i="95"/>
  <c r="AQ71" i="95"/>
  <c r="W71" i="95"/>
  <c r="AP71" i="95"/>
  <c r="AM70" i="95"/>
  <c r="BF70" i="95"/>
  <c r="AL70" i="95"/>
  <c r="BE70" i="95"/>
  <c r="AK70" i="95"/>
  <c r="BD70" i="95"/>
  <c r="AJ70" i="95"/>
  <c r="BC70" i="95"/>
  <c r="AI70" i="95"/>
  <c r="BB70" i="95"/>
  <c r="AH70" i="95"/>
  <c r="BA70" i="95"/>
  <c r="AG70" i="95"/>
  <c r="AZ70" i="95"/>
  <c r="AF70" i="95"/>
  <c r="AY70" i="95"/>
  <c r="AE70" i="95"/>
  <c r="AX70" i="95"/>
  <c r="AD70" i="95"/>
  <c r="AW70" i="95"/>
  <c r="AC70" i="95"/>
  <c r="AV70" i="95"/>
  <c r="AB70" i="95"/>
  <c r="AU70" i="95"/>
  <c r="AA70" i="95"/>
  <c r="AT70" i="95"/>
  <c r="Z70" i="95"/>
  <c r="AS70" i="95"/>
  <c r="Y70" i="95"/>
  <c r="AR70" i="95"/>
  <c r="X70" i="95"/>
  <c r="AQ70" i="95"/>
  <c r="W70" i="95"/>
  <c r="AP70" i="95"/>
  <c r="AM69" i="95"/>
  <c r="BF69" i="95"/>
  <c r="AL69" i="95"/>
  <c r="BE69" i="95"/>
  <c r="AK69" i="95"/>
  <c r="BD69" i="95"/>
  <c r="AJ69" i="95"/>
  <c r="BC69" i="95"/>
  <c r="AI69" i="95"/>
  <c r="BB69" i="95"/>
  <c r="AH69" i="95"/>
  <c r="BA69" i="95"/>
  <c r="AG69" i="95"/>
  <c r="AZ69" i="95"/>
  <c r="AF69" i="95"/>
  <c r="AY69" i="95"/>
  <c r="AE69" i="95"/>
  <c r="AX69" i="95"/>
  <c r="AD69" i="95"/>
  <c r="AW69" i="95"/>
  <c r="AC69" i="95"/>
  <c r="AV69" i="95"/>
  <c r="AB69" i="95"/>
  <c r="AU69" i="95"/>
  <c r="AA69" i="95"/>
  <c r="AT69" i="95"/>
  <c r="Z69" i="95"/>
  <c r="AS69" i="95"/>
  <c r="Y69" i="95"/>
  <c r="AR69" i="95"/>
  <c r="X69" i="95"/>
  <c r="AQ69" i="95"/>
  <c r="W69" i="95"/>
  <c r="AP69" i="95"/>
  <c r="AM68" i="95"/>
  <c r="BF68" i="95"/>
  <c r="AL68" i="95"/>
  <c r="BE68" i="95"/>
  <c r="AK68" i="95"/>
  <c r="BD68" i="95"/>
  <c r="AJ68" i="95"/>
  <c r="BC68" i="95"/>
  <c r="AI68" i="95"/>
  <c r="BB68" i="95"/>
  <c r="AH68" i="95"/>
  <c r="BA68" i="95"/>
  <c r="AG68" i="95"/>
  <c r="AZ68" i="95"/>
  <c r="AF68" i="95"/>
  <c r="AY68" i="95"/>
  <c r="AE68" i="95"/>
  <c r="AX68" i="95"/>
  <c r="AD68" i="95"/>
  <c r="AW68" i="95"/>
  <c r="AC68" i="95"/>
  <c r="AV68" i="95"/>
  <c r="AB68" i="95"/>
  <c r="AU68" i="95"/>
  <c r="AA68" i="95"/>
  <c r="AT68" i="95"/>
  <c r="Z68" i="95"/>
  <c r="AS68" i="95"/>
  <c r="Y68" i="95"/>
  <c r="AR68" i="95"/>
  <c r="X68" i="95"/>
  <c r="AQ68" i="95"/>
  <c r="W68" i="95"/>
  <c r="AP68" i="95"/>
  <c r="AM67" i="95"/>
  <c r="BF67" i="95"/>
  <c r="AL67" i="95"/>
  <c r="BE67" i="95"/>
  <c r="AK67" i="95"/>
  <c r="BD67" i="95"/>
  <c r="AJ67" i="95"/>
  <c r="BC67" i="95"/>
  <c r="AI67" i="95"/>
  <c r="BB67" i="95"/>
  <c r="AH67" i="95"/>
  <c r="BA67" i="95"/>
  <c r="AG67" i="95"/>
  <c r="AZ67" i="95"/>
  <c r="AF67" i="95"/>
  <c r="AY67" i="95"/>
  <c r="AE67" i="95"/>
  <c r="AX67" i="95"/>
  <c r="AD67" i="95"/>
  <c r="AW67" i="95"/>
  <c r="AC67" i="95"/>
  <c r="AV67" i="95"/>
  <c r="AB67" i="95"/>
  <c r="AU67" i="95"/>
  <c r="AA67" i="95"/>
  <c r="AT67" i="95"/>
  <c r="Z67" i="95"/>
  <c r="AS67" i="95"/>
  <c r="Y67" i="95"/>
  <c r="AR67" i="95"/>
  <c r="X67" i="95"/>
  <c r="AQ67" i="95"/>
  <c r="W67" i="95"/>
  <c r="AP67" i="95"/>
  <c r="AM66" i="95"/>
  <c r="BF66" i="95"/>
  <c r="AL66" i="95"/>
  <c r="BE66" i="95"/>
  <c r="AK66" i="95"/>
  <c r="BD66" i="95"/>
  <c r="AJ66" i="95"/>
  <c r="BC66" i="95"/>
  <c r="AI66" i="95"/>
  <c r="BB66" i="95"/>
  <c r="AH66" i="95"/>
  <c r="BA66" i="95"/>
  <c r="AG66" i="95"/>
  <c r="AZ66" i="95"/>
  <c r="AF66" i="95"/>
  <c r="AY66" i="95"/>
  <c r="AE66" i="95"/>
  <c r="AX66" i="95"/>
  <c r="AD66" i="95"/>
  <c r="AW66" i="95"/>
  <c r="AC66" i="95"/>
  <c r="AV66" i="95"/>
  <c r="AB66" i="95"/>
  <c r="AU66" i="95"/>
  <c r="AA66" i="95"/>
  <c r="AT66" i="95"/>
  <c r="Z66" i="95"/>
  <c r="AS66" i="95"/>
  <c r="Y66" i="95"/>
  <c r="AR66" i="95"/>
  <c r="X66" i="95"/>
  <c r="AQ66" i="95"/>
  <c r="W66" i="95"/>
  <c r="AP66" i="95"/>
  <c r="AM65" i="95"/>
  <c r="BF65" i="95"/>
  <c r="AL65" i="95"/>
  <c r="BE65" i="95"/>
  <c r="X41" i="95"/>
  <c r="Y41" i="95"/>
  <c r="Z41" i="95"/>
  <c r="AA41" i="95"/>
  <c r="AB41" i="95"/>
  <c r="AC41" i="95"/>
  <c r="AD41" i="95"/>
  <c r="AE41" i="95"/>
  <c r="AF41" i="95"/>
  <c r="AG41" i="95"/>
  <c r="AH41" i="95"/>
  <c r="AI41" i="95"/>
  <c r="AJ41" i="95"/>
  <c r="AK41" i="95"/>
  <c r="AK65" i="95"/>
  <c r="BD65" i="95"/>
  <c r="AJ65" i="95"/>
  <c r="BC65" i="95"/>
  <c r="AI65" i="95"/>
  <c r="BB65" i="95"/>
  <c r="AH65" i="95"/>
  <c r="BA65" i="95"/>
  <c r="AG65" i="95"/>
  <c r="AZ65" i="95"/>
  <c r="AF65" i="95"/>
  <c r="AY65" i="95"/>
  <c r="AE65" i="95"/>
  <c r="AX65" i="95"/>
  <c r="AD65" i="95"/>
  <c r="AW65" i="95"/>
  <c r="AC65" i="95"/>
  <c r="AV65" i="95"/>
  <c r="AB65" i="95"/>
  <c r="AU65" i="95"/>
  <c r="AA65" i="95"/>
  <c r="AT65" i="95"/>
  <c r="Z65" i="95"/>
  <c r="AS65" i="95"/>
  <c r="Y65" i="95"/>
  <c r="AR65" i="95"/>
  <c r="X65" i="95"/>
  <c r="AQ65" i="95"/>
  <c r="W65" i="95"/>
  <c r="AP65" i="95"/>
  <c r="AM64" i="95"/>
  <c r="BF64" i="95"/>
  <c r="AL64" i="95"/>
  <c r="BE64" i="95"/>
  <c r="AK64" i="95"/>
  <c r="BD64" i="95"/>
  <c r="AJ64" i="95"/>
  <c r="BC64" i="95"/>
  <c r="AI64" i="95"/>
  <c r="BB64" i="95"/>
  <c r="AH64" i="95"/>
  <c r="BA64" i="95"/>
  <c r="AG64" i="95"/>
  <c r="AZ64" i="95"/>
  <c r="AF64" i="95"/>
  <c r="AY64" i="95"/>
  <c r="AE64" i="95"/>
  <c r="AX64" i="95"/>
  <c r="AD64" i="95"/>
  <c r="AW64" i="95"/>
  <c r="AC64" i="95"/>
  <c r="AV64" i="95"/>
  <c r="AB64" i="95"/>
  <c r="AU64" i="95"/>
  <c r="AA64" i="95"/>
  <c r="AT64" i="95"/>
  <c r="Z64" i="95"/>
  <c r="AS64" i="95"/>
  <c r="Y64" i="95"/>
  <c r="AR64" i="95"/>
  <c r="X64" i="95"/>
  <c r="AQ64" i="95"/>
  <c r="W64" i="95"/>
  <c r="AP64" i="95"/>
  <c r="AM63" i="95"/>
  <c r="BF63" i="95"/>
  <c r="AL63" i="95"/>
  <c r="BE63" i="95"/>
  <c r="AK63" i="95"/>
  <c r="BD63" i="95"/>
  <c r="AJ63" i="95"/>
  <c r="BC63" i="95"/>
  <c r="AI63" i="95"/>
  <c r="BB63" i="95"/>
  <c r="AH63" i="95"/>
  <c r="BA63" i="95"/>
  <c r="AG63" i="95"/>
  <c r="AZ63" i="95"/>
  <c r="AF63" i="95"/>
  <c r="AY63" i="95"/>
  <c r="AE63" i="95"/>
  <c r="AX63" i="95"/>
  <c r="AD63" i="95"/>
  <c r="AW63" i="95"/>
  <c r="AC63" i="95"/>
  <c r="AV63" i="95"/>
  <c r="AB63" i="95"/>
  <c r="AU63" i="95"/>
  <c r="AA63" i="95"/>
  <c r="AT63" i="95"/>
  <c r="Z63" i="95"/>
  <c r="AS63" i="95"/>
  <c r="Y63" i="95"/>
  <c r="AR63" i="95"/>
  <c r="X63" i="95"/>
  <c r="AQ63" i="95"/>
  <c r="W63" i="95"/>
  <c r="AP63" i="95"/>
  <c r="AM62" i="95"/>
  <c r="BF62" i="95"/>
  <c r="AL62" i="95"/>
  <c r="BE62" i="95"/>
  <c r="AK62" i="95"/>
  <c r="BD62" i="95"/>
  <c r="AJ62" i="95"/>
  <c r="BC62" i="95"/>
  <c r="AI62" i="95"/>
  <c r="BB62" i="95"/>
  <c r="AH62" i="95"/>
  <c r="BA62" i="95"/>
  <c r="AG62" i="95"/>
  <c r="AZ62" i="95"/>
  <c r="AF62" i="95"/>
  <c r="AY62" i="95"/>
  <c r="AE62" i="95"/>
  <c r="AX62" i="95"/>
  <c r="AD62" i="95"/>
  <c r="AW62" i="95"/>
  <c r="AC62" i="95"/>
  <c r="AV62" i="95"/>
  <c r="AB62" i="95"/>
  <c r="AU62" i="95"/>
  <c r="AA62" i="95"/>
  <c r="AT62" i="95"/>
  <c r="Z62" i="95"/>
  <c r="AS62" i="95"/>
  <c r="Y62" i="95"/>
  <c r="AR62" i="95"/>
  <c r="X62" i="95"/>
  <c r="AQ62" i="95"/>
  <c r="W62" i="95"/>
  <c r="AP62" i="95"/>
  <c r="AM61" i="95"/>
  <c r="BF61" i="95"/>
  <c r="AL61" i="95"/>
  <c r="BE61" i="95"/>
  <c r="AK61" i="95"/>
  <c r="BD61" i="95"/>
  <c r="AJ61" i="95"/>
  <c r="BC61" i="95"/>
  <c r="AI61" i="95"/>
  <c r="BB61" i="95"/>
  <c r="AH61" i="95"/>
  <c r="BA61" i="95"/>
  <c r="AG61" i="95"/>
  <c r="AZ61" i="95"/>
  <c r="AF61" i="95"/>
  <c r="AY61" i="95"/>
  <c r="AE61" i="95"/>
  <c r="AX61" i="95"/>
  <c r="AD61" i="95"/>
  <c r="AW61" i="95"/>
  <c r="AC61" i="95"/>
  <c r="AV61" i="95"/>
  <c r="AB61" i="95"/>
  <c r="AU61" i="95"/>
  <c r="AA61" i="95"/>
  <c r="AT61" i="95"/>
  <c r="Z61" i="95"/>
  <c r="AS61" i="95"/>
  <c r="Y61" i="95"/>
  <c r="AR61" i="95"/>
  <c r="X61" i="95"/>
  <c r="AQ61" i="95"/>
  <c r="W61" i="95"/>
  <c r="AP61" i="95"/>
  <c r="AM60" i="95"/>
  <c r="BF60" i="95"/>
  <c r="AL60" i="95"/>
  <c r="BE60" i="95"/>
  <c r="AK60" i="95"/>
  <c r="BD60" i="95"/>
  <c r="AJ60" i="95"/>
  <c r="BC60" i="95"/>
  <c r="AI60" i="95"/>
  <c r="BB60" i="95"/>
  <c r="AH60" i="95"/>
  <c r="BA60" i="95"/>
  <c r="AG60" i="95"/>
  <c r="AZ60" i="95"/>
  <c r="AF60" i="95"/>
  <c r="AY60" i="95"/>
  <c r="AE60" i="95"/>
  <c r="AX60" i="95"/>
  <c r="AD60" i="95"/>
  <c r="AW60" i="95"/>
  <c r="AC60" i="95"/>
  <c r="AV60" i="95"/>
  <c r="AB60" i="95"/>
  <c r="AU60" i="95"/>
  <c r="AA60" i="95"/>
  <c r="AT60" i="95"/>
  <c r="Z60" i="95"/>
  <c r="AS60" i="95"/>
  <c r="Y60" i="95"/>
  <c r="AR60" i="95"/>
  <c r="X60" i="95"/>
  <c r="AQ60" i="95"/>
  <c r="W60" i="95"/>
  <c r="AP60" i="95"/>
  <c r="AM59" i="95"/>
  <c r="BF59" i="95"/>
  <c r="AL59" i="95"/>
  <c r="BE59" i="95"/>
  <c r="AK59" i="95"/>
  <c r="BD59" i="95"/>
  <c r="AJ59" i="95"/>
  <c r="BC59" i="95"/>
  <c r="AI59" i="95"/>
  <c r="BB59" i="95"/>
  <c r="AH59" i="95"/>
  <c r="BA59" i="95"/>
  <c r="AG59" i="95"/>
  <c r="AZ59" i="95"/>
  <c r="AF59" i="95"/>
  <c r="AY59" i="95"/>
  <c r="AE59" i="95"/>
  <c r="AX59" i="95"/>
  <c r="AD59" i="95"/>
  <c r="AW59" i="95"/>
  <c r="AC59" i="95"/>
  <c r="AV59" i="95"/>
  <c r="AB59" i="95"/>
  <c r="AU59" i="95"/>
  <c r="AA59" i="95"/>
  <c r="AT59" i="95"/>
  <c r="Z59" i="95"/>
  <c r="AS59" i="95"/>
  <c r="Y59" i="95"/>
  <c r="AR59" i="95"/>
  <c r="X59" i="95"/>
  <c r="AQ59" i="95"/>
  <c r="W59" i="95"/>
  <c r="AP59" i="95"/>
  <c r="AM58" i="95"/>
  <c r="BF58" i="95"/>
  <c r="AL58" i="95"/>
  <c r="BE58" i="95"/>
  <c r="AK58" i="95"/>
  <c r="BD58" i="95"/>
  <c r="AJ58" i="95"/>
  <c r="BC58" i="95"/>
  <c r="AI58" i="95"/>
  <c r="BB58" i="95"/>
  <c r="AH58" i="95"/>
  <c r="BA58" i="95"/>
  <c r="AG58" i="95"/>
  <c r="AZ58" i="95"/>
  <c r="AF58" i="95"/>
  <c r="AY58" i="95"/>
  <c r="AE58" i="95"/>
  <c r="AX58" i="95"/>
  <c r="AD58" i="95"/>
  <c r="AW58" i="95"/>
  <c r="AC58" i="95"/>
  <c r="AV58" i="95"/>
  <c r="AB58" i="95"/>
  <c r="AU58" i="95"/>
  <c r="AA58" i="95"/>
  <c r="AT58" i="95"/>
  <c r="Z58" i="95"/>
  <c r="AS58" i="95"/>
  <c r="Y58" i="95"/>
  <c r="AR58" i="95"/>
  <c r="X58" i="95"/>
  <c r="AQ58" i="95"/>
  <c r="W58" i="95"/>
  <c r="AP58" i="95"/>
  <c r="AM57" i="95"/>
  <c r="BF57" i="95"/>
  <c r="AL57" i="95"/>
  <c r="BE57" i="95"/>
  <c r="AK57" i="95"/>
  <c r="BD57" i="95"/>
  <c r="AJ57" i="95"/>
  <c r="BC57" i="95"/>
  <c r="AI57" i="95"/>
  <c r="BB57" i="95"/>
  <c r="AH57" i="95"/>
  <c r="BA57" i="95"/>
  <c r="AG57" i="95"/>
  <c r="AZ57" i="95"/>
  <c r="AF57" i="95"/>
  <c r="AY57" i="95"/>
  <c r="AE57" i="95"/>
  <c r="AX57" i="95"/>
  <c r="AD57" i="95"/>
  <c r="AW57" i="95"/>
  <c r="AC57" i="95"/>
  <c r="AV57" i="95"/>
  <c r="AB57" i="95"/>
  <c r="AU57" i="95"/>
  <c r="AA57" i="95"/>
  <c r="AT57" i="95"/>
  <c r="Z57" i="95"/>
  <c r="AS57" i="95"/>
  <c r="Y57" i="95"/>
  <c r="AR57" i="95"/>
  <c r="X57" i="95"/>
  <c r="AQ57" i="95"/>
  <c r="W57" i="95"/>
  <c r="AP57" i="95"/>
  <c r="AM56" i="95"/>
  <c r="BF56" i="95"/>
  <c r="AL56" i="95"/>
  <c r="BE56" i="95"/>
  <c r="AK56" i="95"/>
  <c r="BD56" i="95"/>
  <c r="AJ56" i="95"/>
  <c r="BC56" i="95"/>
  <c r="AI56" i="95"/>
  <c r="BB56" i="95"/>
  <c r="AH56" i="95"/>
  <c r="BA56" i="95"/>
  <c r="AG56" i="95"/>
  <c r="AZ56" i="95"/>
  <c r="AF56" i="95"/>
  <c r="AY56" i="95"/>
  <c r="AE56" i="95"/>
  <c r="AX56" i="95"/>
  <c r="AD56" i="95"/>
  <c r="AW56" i="95"/>
  <c r="AC56" i="95"/>
  <c r="AV56" i="95"/>
  <c r="AB56" i="95"/>
  <c r="AU56" i="95"/>
  <c r="AA56" i="95"/>
  <c r="AT56" i="95"/>
  <c r="Z56" i="95"/>
  <c r="AS56" i="95"/>
  <c r="Y56" i="95"/>
  <c r="AR56" i="95"/>
  <c r="X56" i="95"/>
  <c r="AQ56" i="95"/>
  <c r="W56" i="95"/>
  <c r="AP56" i="95"/>
  <c r="AM55" i="95"/>
  <c r="BF55" i="95"/>
  <c r="AL55" i="95"/>
  <c r="BE55" i="95"/>
  <c r="AK55" i="95"/>
  <c r="BD55" i="95"/>
  <c r="AJ55" i="95"/>
  <c r="BC55" i="95"/>
  <c r="AI55" i="95"/>
  <c r="BB55" i="95"/>
  <c r="AH55" i="95"/>
  <c r="BA55" i="95"/>
  <c r="AG55" i="95"/>
  <c r="AZ55" i="95"/>
  <c r="AF55" i="95"/>
  <c r="AY55" i="95"/>
  <c r="AE55" i="95"/>
  <c r="AX55" i="95"/>
  <c r="AD55" i="95"/>
  <c r="AW55" i="95"/>
  <c r="AC55" i="95"/>
  <c r="AV55" i="95"/>
  <c r="AB55" i="95"/>
  <c r="AU55" i="95"/>
  <c r="AA55" i="95"/>
  <c r="AT55" i="95"/>
  <c r="Z55" i="95"/>
  <c r="AS55" i="95"/>
  <c r="Y55" i="95"/>
  <c r="AR55" i="95"/>
  <c r="X55" i="95"/>
  <c r="AQ55" i="95"/>
  <c r="W55" i="95"/>
  <c r="AP55" i="95"/>
  <c r="AM54" i="95"/>
  <c r="BF54" i="95"/>
  <c r="AL54" i="95"/>
  <c r="BE54" i="95"/>
  <c r="AK54" i="95"/>
  <c r="BD54" i="95"/>
  <c r="AJ54" i="95"/>
  <c r="BC54" i="95"/>
  <c r="AI54" i="95"/>
  <c r="BB54" i="95"/>
  <c r="AH54" i="95"/>
  <c r="BA54" i="95"/>
  <c r="AG54" i="95"/>
  <c r="AZ54" i="95"/>
  <c r="AF54" i="95"/>
  <c r="AY54" i="95"/>
  <c r="AE54" i="95"/>
  <c r="AX54" i="95"/>
  <c r="AD54" i="95"/>
  <c r="AW54" i="95"/>
  <c r="AC54" i="95"/>
  <c r="AV54" i="95"/>
  <c r="AB54" i="95"/>
  <c r="AU54" i="95"/>
  <c r="AA54" i="95"/>
  <c r="AT54" i="95"/>
  <c r="Z54" i="95"/>
  <c r="AS54" i="95"/>
  <c r="Y54" i="95"/>
  <c r="AR54" i="95"/>
  <c r="X54" i="95"/>
  <c r="AQ54" i="95"/>
  <c r="W54" i="95"/>
  <c r="AP54" i="95"/>
  <c r="AM53" i="95"/>
  <c r="BF53" i="95"/>
  <c r="AL53" i="95"/>
  <c r="BE53" i="95"/>
  <c r="AK53" i="95"/>
  <c r="BD53" i="95"/>
  <c r="AJ53" i="95"/>
  <c r="BC53" i="95"/>
  <c r="AI53" i="95"/>
  <c r="BB53" i="95"/>
  <c r="AH53" i="95"/>
  <c r="BA53" i="95"/>
  <c r="AG53" i="95"/>
  <c r="AZ53" i="95"/>
  <c r="AF53" i="95"/>
  <c r="AY53" i="95"/>
  <c r="AE53" i="95"/>
  <c r="AX53" i="95"/>
  <c r="AD53" i="95"/>
  <c r="AW53" i="95"/>
  <c r="AC53" i="95"/>
  <c r="AV53" i="95"/>
  <c r="AB53" i="95"/>
  <c r="AU53" i="95"/>
  <c r="AA53" i="95"/>
  <c r="AT53" i="95"/>
  <c r="Z53" i="95"/>
  <c r="AS53" i="95"/>
  <c r="Y53" i="95"/>
  <c r="AR53" i="95"/>
  <c r="X53" i="95"/>
  <c r="AQ53" i="95"/>
  <c r="W53" i="95"/>
  <c r="AP53" i="95"/>
  <c r="AM52" i="95"/>
  <c r="BF52" i="95"/>
  <c r="AL52" i="95"/>
  <c r="BE52" i="95"/>
  <c r="AK52" i="95"/>
  <c r="BD52" i="95"/>
  <c r="AJ52" i="95"/>
  <c r="BC52" i="95"/>
  <c r="AI52" i="95"/>
  <c r="BB52" i="95"/>
  <c r="AH52" i="95"/>
  <c r="BA52" i="95"/>
  <c r="AG52" i="95"/>
  <c r="AZ52" i="95"/>
  <c r="AF52" i="95"/>
  <c r="AY52" i="95"/>
  <c r="AE52" i="95"/>
  <c r="AX52" i="95"/>
  <c r="AD52" i="95"/>
  <c r="AW52" i="95"/>
  <c r="AC52" i="95"/>
  <c r="AV52" i="95"/>
  <c r="AB52" i="95"/>
  <c r="AU52" i="95"/>
  <c r="AA52" i="95"/>
  <c r="AT52" i="95"/>
  <c r="Z52" i="95"/>
  <c r="AS52" i="95"/>
  <c r="Y52" i="95"/>
  <c r="AR52" i="95"/>
  <c r="X52" i="95"/>
  <c r="AQ52" i="95"/>
  <c r="W52" i="95"/>
  <c r="AP52" i="95"/>
  <c r="AM51" i="95"/>
  <c r="BF51" i="95"/>
  <c r="AL51" i="95"/>
  <c r="BE51" i="95"/>
  <c r="AK51" i="95"/>
  <c r="BD51" i="95"/>
  <c r="AJ51" i="95"/>
  <c r="BC51" i="95"/>
  <c r="AI51" i="95"/>
  <c r="BB51" i="95"/>
  <c r="AH51" i="95"/>
  <c r="BA51" i="95"/>
  <c r="AG51" i="95"/>
  <c r="AZ51" i="95"/>
  <c r="AF51" i="95"/>
  <c r="AY51" i="95"/>
  <c r="AE51" i="95"/>
  <c r="AX51" i="95"/>
  <c r="AD51" i="95"/>
  <c r="AW51" i="95"/>
  <c r="AC51" i="95"/>
  <c r="AV51" i="95"/>
  <c r="AB51" i="95"/>
  <c r="AU51" i="95"/>
  <c r="AA51" i="95"/>
  <c r="AT51" i="95"/>
  <c r="Z51" i="95"/>
  <c r="AS51" i="95"/>
  <c r="Y51" i="95"/>
  <c r="AR51" i="95"/>
  <c r="X51" i="95"/>
  <c r="AQ51" i="95"/>
  <c r="W51" i="95"/>
  <c r="AP51" i="95"/>
  <c r="AM50" i="95"/>
  <c r="BF50" i="95"/>
  <c r="AL50" i="95"/>
  <c r="BE50" i="95"/>
  <c r="AK50" i="95"/>
  <c r="BD50" i="95"/>
  <c r="AJ50" i="95"/>
  <c r="BC50" i="95"/>
  <c r="AI50" i="95"/>
  <c r="BB50" i="95"/>
  <c r="AH50" i="95"/>
  <c r="BA50" i="95"/>
  <c r="AG50" i="95"/>
  <c r="AZ50" i="95"/>
  <c r="AF50" i="95"/>
  <c r="AY50" i="95"/>
  <c r="AE50" i="95"/>
  <c r="AX50" i="95"/>
  <c r="AD50" i="95"/>
  <c r="AW50" i="95"/>
  <c r="AC50" i="95"/>
  <c r="AV50" i="95"/>
  <c r="AB50" i="95"/>
  <c r="AU50" i="95"/>
  <c r="AA50" i="95"/>
  <c r="AT50" i="95"/>
  <c r="Z50" i="95"/>
  <c r="AS50" i="95"/>
  <c r="Y50" i="95"/>
  <c r="AR50" i="95"/>
  <c r="X50" i="95"/>
  <c r="AQ50" i="95"/>
  <c r="W50" i="95"/>
  <c r="AP50" i="95"/>
  <c r="AM49" i="95"/>
  <c r="BF49" i="95"/>
  <c r="AL49" i="95"/>
  <c r="BE49" i="95"/>
  <c r="AK49" i="95"/>
  <c r="BD49" i="95"/>
  <c r="AJ49" i="95"/>
  <c r="BC49" i="95"/>
  <c r="AI49" i="95"/>
  <c r="BB49" i="95"/>
  <c r="AH49" i="95"/>
  <c r="BA49" i="95"/>
  <c r="AG49" i="95"/>
  <c r="AZ49" i="95"/>
  <c r="AF49" i="95"/>
  <c r="AY49" i="95"/>
  <c r="AE49" i="95"/>
  <c r="AX49" i="95"/>
  <c r="AD49" i="95"/>
  <c r="AW49" i="95"/>
  <c r="AC49" i="95"/>
  <c r="AV49" i="95"/>
  <c r="AB49" i="95"/>
  <c r="AU49" i="95"/>
  <c r="AA49" i="95"/>
  <c r="AT49" i="95"/>
  <c r="Z49" i="95"/>
  <c r="AS49" i="95"/>
  <c r="Y49" i="95"/>
  <c r="AR49" i="95"/>
  <c r="X49" i="95"/>
  <c r="AQ49" i="95"/>
  <c r="W49" i="95"/>
  <c r="AP49" i="95"/>
  <c r="AM48" i="95"/>
  <c r="BF48" i="95"/>
  <c r="AL48" i="95"/>
  <c r="BE48" i="95"/>
  <c r="AK48" i="95"/>
  <c r="BD48" i="95"/>
  <c r="AJ48" i="95"/>
  <c r="BC48" i="95"/>
  <c r="AI48" i="95"/>
  <c r="BB48" i="95"/>
  <c r="AH48" i="95"/>
  <c r="BA48" i="95"/>
  <c r="AG48" i="95"/>
  <c r="AZ48" i="95"/>
  <c r="AF48" i="95"/>
  <c r="AY48" i="95"/>
  <c r="AE48" i="95"/>
  <c r="AX48" i="95"/>
  <c r="AD48" i="95"/>
  <c r="AW48" i="95"/>
  <c r="AC48" i="95"/>
  <c r="AV48" i="95"/>
  <c r="AB48" i="95"/>
  <c r="AU48" i="95"/>
  <c r="AA48" i="95"/>
  <c r="AT48" i="95"/>
  <c r="Z48" i="95"/>
  <c r="AS48" i="95"/>
  <c r="Y48" i="95"/>
  <c r="AR48" i="95"/>
  <c r="X48" i="95"/>
  <c r="AQ48" i="95"/>
  <c r="W48" i="95"/>
  <c r="AP48" i="95"/>
  <c r="AM47" i="95"/>
  <c r="BF47" i="95"/>
  <c r="AL47" i="95"/>
  <c r="BE47" i="95"/>
  <c r="AK47" i="95"/>
  <c r="BD47" i="95"/>
  <c r="AJ47" i="95"/>
  <c r="BC47" i="95"/>
  <c r="AI47" i="95"/>
  <c r="BB47" i="95"/>
  <c r="AH47" i="95"/>
  <c r="BA47" i="95"/>
  <c r="AG47" i="95"/>
  <c r="AZ47" i="95"/>
  <c r="AF47" i="95"/>
  <c r="AY47" i="95"/>
  <c r="AE47" i="95"/>
  <c r="AX47" i="95"/>
  <c r="AD47" i="95"/>
  <c r="AW47" i="95"/>
  <c r="AC47" i="95"/>
  <c r="AV47" i="95"/>
  <c r="AB47" i="95"/>
  <c r="AU47" i="95"/>
  <c r="AA47" i="95"/>
  <c r="AT47" i="95"/>
  <c r="Z47" i="95"/>
  <c r="AS47" i="95"/>
  <c r="Y47" i="95"/>
  <c r="AR47" i="95"/>
  <c r="X47" i="95"/>
  <c r="AQ47" i="95"/>
  <c r="W47" i="95"/>
  <c r="AP47" i="95"/>
  <c r="AM46" i="95"/>
  <c r="BF46" i="95"/>
  <c r="AL46" i="95"/>
  <c r="BE46" i="95"/>
  <c r="AK46" i="95"/>
  <c r="BD46" i="95"/>
  <c r="AJ46" i="95"/>
  <c r="BC46" i="95"/>
  <c r="AI46" i="95"/>
  <c r="BB46" i="95"/>
  <c r="AH46" i="95"/>
  <c r="BA46" i="95"/>
  <c r="AG46" i="95"/>
  <c r="AZ46" i="95"/>
  <c r="AF46" i="95"/>
  <c r="AY46" i="95"/>
  <c r="AE46" i="95"/>
  <c r="AX46" i="95"/>
  <c r="AD46" i="95"/>
  <c r="AW46" i="95"/>
  <c r="AC46" i="95"/>
  <c r="AV46" i="95"/>
  <c r="AB46" i="95"/>
  <c r="AU46" i="95"/>
  <c r="AA46" i="95"/>
  <c r="AT46" i="95"/>
  <c r="Z46" i="95"/>
  <c r="AS46" i="95"/>
  <c r="Y46" i="95"/>
  <c r="AR46" i="95"/>
  <c r="X46" i="95"/>
  <c r="AQ46" i="95"/>
  <c r="W46" i="95"/>
  <c r="AP46" i="95"/>
  <c r="AM45" i="95"/>
  <c r="BF45" i="95"/>
  <c r="AL45" i="95"/>
  <c r="BE45" i="95"/>
  <c r="AK45" i="95"/>
  <c r="BD45" i="95"/>
  <c r="AJ45" i="95"/>
  <c r="BC45" i="95"/>
  <c r="AI45" i="95"/>
  <c r="BB45" i="95"/>
  <c r="AH45" i="95"/>
  <c r="BA45" i="95"/>
  <c r="AG45" i="95"/>
  <c r="AZ45" i="95"/>
  <c r="AF45" i="95"/>
  <c r="AY45" i="95"/>
  <c r="AE45" i="95"/>
  <c r="AX45" i="95"/>
  <c r="AD45" i="95"/>
  <c r="AW45" i="95"/>
  <c r="AC45" i="95"/>
  <c r="AV45" i="95"/>
  <c r="AB45" i="95"/>
  <c r="AU45" i="95"/>
  <c r="AA45" i="95"/>
  <c r="AT45" i="95"/>
  <c r="Z45" i="95"/>
  <c r="AS45" i="95"/>
  <c r="Y45" i="95"/>
  <c r="AR45" i="95"/>
  <c r="X45" i="95"/>
  <c r="AQ45" i="95"/>
  <c r="W45" i="95"/>
  <c r="AP45" i="95"/>
  <c r="AM44" i="95"/>
  <c r="BF44" i="95"/>
  <c r="AL44" i="95"/>
  <c r="BE44" i="95"/>
  <c r="AK44" i="95"/>
  <c r="BD44" i="95"/>
  <c r="AJ44" i="95"/>
  <c r="BC44" i="95"/>
  <c r="AI44" i="95"/>
  <c r="BB44" i="95"/>
  <c r="AH44" i="95"/>
  <c r="BA44" i="95"/>
  <c r="AG44" i="95"/>
  <c r="AZ44" i="95"/>
  <c r="AF44" i="95"/>
  <c r="AY44" i="95"/>
  <c r="AE44" i="95"/>
  <c r="AX44" i="95"/>
  <c r="AD44" i="95"/>
  <c r="AW44" i="95"/>
  <c r="AC44" i="95"/>
  <c r="AV44" i="95"/>
  <c r="AB44" i="95"/>
  <c r="AU44" i="95"/>
  <c r="AA44" i="95"/>
  <c r="AT44" i="95"/>
  <c r="Z44" i="95"/>
  <c r="AS44" i="95"/>
  <c r="Y44" i="95"/>
  <c r="AR44" i="95"/>
  <c r="X44" i="95"/>
  <c r="AQ44" i="95"/>
  <c r="W44" i="95"/>
  <c r="AP44" i="95"/>
  <c r="E9" i="95"/>
  <c r="AM43" i="95"/>
  <c r="BF43" i="95"/>
  <c r="AL43" i="95"/>
  <c r="BE43" i="95"/>
  <c r="AK43" i="95"/>
  <c r="BD43" i="95"/>
  <c r="AJ43" i="95"/>
  <c r="BC43" i="95"/>
  <c r="AI43" i="95"/>
  <c r="BB43" i="95"/>
  <c r="AH43" i="95"/>
  <c r="BA43" i="95"/>
  <c r="AG43" i="95"/>
  <c r="AZ43" i="95"/>
  <c r="AF43" i="95"/>
  <c r="AY43" i="95"/>
  <c r="AE43" i="95"/>
  <c r="AX43" i="95"/>
  <c r="AD43" i="95"/>
  <c r="AW43" i="95"/>
  <c r="AC43" i="95"/>
  <c r="AV43" i="95"/>
  <c r="AB43" i="95"/>
  <c r="AU43" i="95"/>
  <c r="AA43" i="95"/>
  <c r="AT43" i="95"/>
  <c r="Z43" i="95"/>
  <c r="AS43" i="95"/>
  <c r="Y43" i="95"/>
  <c r="AR43" i="95"/>
  <c r="X43" i="95"/>
  <c r="AQ43" i="95"/>
  <c r="W43" i="95"/>
  <c r="AP43" i="95"/>
  <c r="L8" i="95"/>
  <c r="V42" i="95"/>
  <c r="AO42" i="95"/>
  <c r="AQ41" i="95"/>
  <c r="AR41" i="95"/>
  <c r="AS41" i="95"/>
  <c r="AT41" i="95"/>
  <c r="AU41" i="95"/>
  <c r="AV41" i="95"/>
  <c r="AW41" i="95"/>
  <c r="AX41" i="95"/>
  <c r="AY41" i="95"/>
  <c r="AZ41" i="95"/>
  <c r="BA41" i="95"/>
  <c r="BB41" i="95"/>
  <c r="BC41" i="95"/>
  <c r="BD41" i="95"/>
  <c r="G40" i="95"/>
  <c r="F40" i="95"/>
  <c r="E40" i="95"/>
  <c r="D9" i="95"/>
  <c r="D40" i="95"/>
  <c r="G39" i="95"/>
  <c r="F39" i="95"/>
  <c r="E39" i="95"/>
  <c r="D39" i="95"/>
  <c r="AM38" i="95"/>
  <c r="BF38" i="95"/>
  <c r="AL38" i="95"/>
  <c r="BE38" i="95"/>
  <c r="AK38" i="95"/>
  <c r="BD38" i="95"/>
  <c r="AJ38" i="95"/>
  <c r="BC38" i="95"/>
  <c r="AI38" i="95"/>
  <c r="BB38" i="95"/>
  <c r="AH38" i="95"/>
  <c r="BA38" i="95"/>
  <c r="AG38" i="95"/>
  <c r="AZ38" i="95"/>
  <c r="AF38" i="95"/>
  <c r="AY38" i="95"/>
  <c r="AE38" i="95"/>
  <c r="AX38" i="95"/>
  <c r="AD38" i="95"/>
  <c r="AW38" i="95"/>
  <c r="AC38" i="95"/>
  <c r="AV38" i="95"/>
  <c r="AB38" i="95"/>
  <c r="AU38" i="95"/>
  <c r="AA38" i="95"/>
  <c r="AT38" i="95"/>
  <c r="Z38" i="95"/>
  <c r="AS38" i="95"/>
  <c r="Y38" i="95"/>
  <c r="AR38" i="95"/>
  <c r="X38" i="95"/>
  <c r="AQ38" i="95"/>
  <c r="W38" i="95"/>
  <c r="AP38" i="95"/>
  <c r="N38" i="95"/>
  <c r="M38" i="95"/>
  <c r="L38" i="95"/>
  <c r="AM9" i="95"/>
  <c r="BF9" i="95"/>
  <c r="AM10" i="95"/>
  <c r="BF10" i="95"/>
  <c r="AM11" i="95"/>
  <c r="BF11" i="95"/>
  <c r="AM12" i="95"/>
  <c r="BF12" i="95"/>
  <c r="AM13" i="95"/>
  <c r="BF13" i="95"/>
  <c r="AM14" i="95"/>
  <c r="BF14" i="95"/>
  <c r="AM15" i="95"/>
  <c r="BF15" i="95"/>
  <c r="AM16" i="95"/>
  <c r="BF16" i="95"/>
  <c r="AM17" i="95"/>
  <c r="BF17" i="95"/>
  <c r="AM18" i="95"/>
  <c r="BF18" i="95"/>
  <c r="AM19" i="95"/>
  <c r="BF19" i="95"/>
  <c r="AM20" i="95"/>
  <c r="BF20" i="95"/>
  <c r="AM21" i="95"/>
  <c r="BF21" i="95"/>
  <c r="AM22" i="95"/>
  <c r="BF22" i="95"/>
  <c r="AM23" i="95"/>
  <c r="BF23" i="95"/>
  <c r="AM24" i="95"/>
  <c r="BF24" i="95"/>
  <c r="AM25" i="95"/>
  <c r="BF25" i="95"/>
  <c r="AM26" i="95"/>
  <c r="BF26" i="95"/>
  <c r="AM27" i="95"/>
  <c r="BF27" i="95"/>
  <c r="AM28" i="95"/>
  <c r="BF28" i="95"/>
  <c r="AM29" i="95"/>
  <c r="BF29" i="95"/>
  <c r="AM30" i="95"/>
  <c r="BF30" i="95"/>
  <c r="AM31" i="95"/>
  <c r="BF31" i="95"/>
  <c r="AM32" i="95"/>
  <c r="BF32" i="95"/>
  <c r="AM33" i="95"/>
  <c r="BF33" i="95"/>
  <c r="AM34" i="95"/>
  <c r="BF34" i="95"/>
  <c r="AM35" i="95"/>
  <c r="BF35" i="95"/>
  <c r="AM36" i="95"/>
  <c r="BF36" i="95"/>
  <c r="AM37" i="95"/>
  <c r="BF37" i="95"/>
  <c r="K38" i="95"/>
  <c r="B38" i="95"/>
  <c r="AL37" i="95"/>
  <c r="BE37" i="95"/>
  <c r="AK37" i="95"/>
  <c r="BD37" i="95"/>
  <c r="AJ37" i="95"/>
  <c r="BC37" i="95"/>
  <c r="AI37" i="95"/>
  <c r="BB37" i="95"/>
  <c r="AH37" i="95"/>
  <c r="BA37" i="95"/>
  <c r="AG37" i="95"/>
  <c r="AZ37" i="95"/>
  <c r="AF37" i="95"/>
  <c r="AY37" i="95"/>
  <c r="AE37" i="95"/>
  <c r="AX37" i="95"/>
  <c r="AD37" i="95"/>
  <c r="AW37" i="95"/>
  <c r="AC37" i="95"/>
  <c r="AV37" i="95"/>
  <c r="AB37" i="95"/>
  <c r="AU37" i="95"/>
  <c r="AA37" i="95"/>
  <c r="AT37" i="95"/>
  <c r="Z37" i="95"/>
  <c r="AS37" i="95"/>
  <c r="Y37" i="95"/>
  <c r="AR37" i="95"/>
  <c r="X37" i="95"/>
  <c r="AQ37" i="95"/>
  <c r="W37" i="95"/>
  <c r="AP37" i="95"/>
  <c r="N37" i="95"/>
  <c r="M37" i="95"/>
  <c r="L37" i="95"/>
  <c r="AL9" i="95"/>
  <c r="BE9" i="95"/>
  <c r="AL10" i="95"/>
  <c r="BE10" i="95"/>
  <c r="AL11" i="95"/>
  <c r="BE11" i="95"/>
  <c r="AL12" i="95"/>
  <c r="BE12" i="95"/>
  <c r="AL13" i="95"/>
  <c r="BE13" i="95"/>
  <c r="AL14" i="95"/>
  <c r="BE14" i="95"/>
  <c r="AL15" i="95"/>
  <c r="BE15" i="95"/>
  <c r="AL16" i="95"/>
  <c r="BE16" i="95"/>
  <c r="AL17" i="95"/>
  <c r="BE17" i="95"/>
  <c r="AL18" i="95"/>
  <c r="BE18" i="95"/>
  <c r="AL19" i="95"/>
  <c r="BE19" i="95"/>
  <c r="AL20" i="95"/>
  <c r="BE20" i="95"/>
  <c r="AL21" i="95"/>
  <c r="BE21" i="95"/>
  <c r="AL22" i="95"/>
  <c r="BE22" i="95"/>
  <c r="AL23" i="95"/>
  <c r="BE23" i="95"/>
  <c r="AL24" i="95"/>
  <c r="BE24" i="95"/>
  <c r="AL25" i="95"/>
  <c r="BE25" i="95"/>
  <c r="AL26" i="95"/>
  <c r="BE26" i="95"/>
  <c r="AL27" i="95"/>
  <c r="BE27" i="95"/>
  <c r="AL28" i="95"/>
  <c r="BE28" i="95"/>
  <c r="AL29" i="95"/>
  <c r="BE29" i="95"/>
  <c r="AL30" i="95"/>
  <c r="BE30" i="95"/>
  <c r="AL31" i="95"/>
  <c r="BE31" i="95"/>
  <c r="AL32" i="95"/>
  <c r="BE32" i="95"/>
  <c r="AL33" i="95"/>
  <c r="BE33" i="95"/>
  <c r="AL34" i="95"/>
  <c r="BE34" i="95"/>
  <c r="AL35" i="95"/>
  <c r="BE35" i="95"/>
  <c r="AL36" i="95"/>
  <c r="BE36" i="95"/>
  <c r="K37" i="95"/>
  <c r="B37" i="95"/>
  <c r="AK36" i="95"/>
  <c r="BD36" i="95"/>
  <c r="AJ36" i="95"/>
  <c r="BC36" i="95"/>
  <c r="AI36" i="95"/>
  <c r="BB36" i="95"/>
  <c r="AH36" i="95"/>
  <c r="BA36" i="95"/>
  <c r="AG36" i="95"/>
  <c r="AZ36" i="95"/>
  <c r="AF36" i="95"/>
  <c r="AY36" i="95"/>
  <c r="AE36" i="95"/>
  <c r="AX36" i="95"/>
  <c r="AD36" i="95"/>
  <c r="AW36" i="95"/>
  <c r="AC36" i="95"/>
  <c r="AV36" i="95"/>
  <c r="AB36" i="95"/>
  <c r="AU36" i="95"/>
  <c r="AA36" i="95"/>
  <c r="AT36" i="95"/>
  <c r="Z36" i="95"/>
  <c r="AS36" i="95"/>
  <c r="Y36" i="95"/>
  <c r="AR36" i="95"/>
  <c r="X36" i="95"/>
  <c r="AQ36" i="95"/>
  <c r="W36" i="95"/>
  <c r="AP36" i="95"/>
  <c r="B36" i="95"/>
  <c r="AK35" i="95"/>
  <c r="BD35" i="95"/>
  <c r="AJ35" i="95"/>
  <c r="BC35" i="95"/>
  <c r="AI35" i="95"/>
  <c r="BB35" i="95"/>
  <c r="AH35" i="95"/>
  <c r="BA35" i="95"/>
  <c r="AG35" i="95"/>
  <c r="AZ35" i="95"/>
  <c r="AF35" i="95"/>
  <c r="AY35" i="95"/>
  <c r="AE35" i="95"/>
  <c r="AX35" i="95"/>
  <c r="AD35" i="95"/>
  <c r="AW35" i="95"/>
  <c r="AC35" i="95"/>
  <c r="AV35" i="95"/>
  <c r="AB35" i="95"/>
  <c r="AU35" i="95"/>
  <c r="AA35" i="95"/>
  <c r="AT35" i="95"/>
  <c r="Z35" i="95"/>
  <c r="AS35" i="95"/>
  <c r="Y35" i="95"/>
  <c r="AR35" i="95"/>
  <c r="X35" i="95"/>
  <c r="AQ35" i="95"/>
  <c r="W35" i="95"/>
  <c r="AP35" i="95"/>
  <c r="B35" i="95"/>
  <c r="AK34" i="95"/>
  <c r="BD34" i="95"/>
  <c r="AJ34" i="95"/>
  <c r="BC34" i="95"/>
  <c r="AI34" i="95"/>
  <c r="BB34" i="95"/>
  <c r="AH34" i="95"/>
  <c r="BA34" i="95"/>
  <c r="AG34" i="95"/>
  <c r="AZ34" i="95"/>
  <c r="AF34" i="95"/>
  <c r="AY34" i="95"/>
  <c r="AE34" i="95"/>
  <c r="AX34" i="95"/>
  <c r="AD34" i="95"/>
  <c r="AW34" i="95"/>
  <c r="AC34" i="95"/>
  <c r="AV34" i="95"/>
  <c r="AB34" i="95"/>
  <c r="AU34" i="95"/>
  <c r="AA34" i="95"/>
  <c r="AT34" i="95"/>
  <c r="Z34" i="95"/>
  <c r="AS34" i="95"/>
  <c r="Y34" i="95"/>
  <c r="AR34" i="95"/>
  <c r="X34" i="95"/>
  <c r="AQ34" i="95"/>
  <c r="W34" i="95"/>
  <c r="AP34" i="95"/>
  <c r="N22" i="95"/>
  <c r="N18" i="95"/>
  <c r="N34" i="95"/>
  <c r="M22" i="95"/>
  <c r="M18" i="95"/>
  <c r="M34" i="95"/>
  <c r="L22" i="95"/>
  <c r="L18" i="95"/>
  <c r="L34" i="95"/>
  <c r="X7" i="95"/>
  <c r="Y7" i="95"/>
  <c r="Z7" i="95"/>
  <c r="AA7" i="95"/>
  <c r="AB7" i="95"/>
  <c r="AC7" i="95"/>
  <c r="AD7" i="95"/>
  <c r="AE7" i="95"/>
  <c r="AF7" i="95"/>
  <c r="AG7" i="95"/>
  <c r="AH7" i="95"/>
  <c r="AI7" i="95"/>
  <c r="AJ7" i="95"/>
  <c r="AJ9" i="95"/>
  <c r="BC9" i="95"/>
  <c r="AJ10" i="95"/>
  <c r="BC10" i="95"/>
  <c r="AJ11" i="95"/>
  <c r="BC11" i="95"/>
  <c r="AJ12" i="95"/>
  <c r="BC12" i="95"/>
  <c r="AJ13" i="95"/>
  <c r="BC13" i="95"/>
  <c r="AJ14" i="95"/>
  <c r="BC14" i="95"/>
  <c r="AJ15" i="95"/>
  <c r="BC15" i="95"/>
  <c r="AJ16" i="95"/>
  <c r="BC16" i="95"/>
  <c r="AJ17" i="95"/>
  <c r="BC17" i="95"/>
  <c r="AJ18" i="95"/>
  <c r="BC18" i="95"/>
  <c r="AJ19" i="95"/>
  <c r="BC19" i="95"/>
  <c r="AJ20" i="95"/>
  <c r="BC20" i="95"/>
  <c r="AJ21" i="95"/>
  <c r="BC21" i="95"/>
  <c r="AJ22" i="95"/>
  <c r="BC22" i="95"/>
  <c r="AJ23" i="95"/>
  <c r="BC23" i="95"/>
  <c r="AJ24" i="95"/>
  <c r="BC24" i="95"/>
  <c r="AJ25" i="95"/>
  <c r="BC25" i="95"/>
  <c r="AJ26" i="95"/>
  <c r="BC26" i="95"/>
  <c r="AJ27" i="95"/>
  <c r="BC27" i="95"/>
  <c r="AJ28" i="95"/>
  <c r="BC28" i="95"/>
  <c r="AJ29" i="95"/>
  <c r="BC29" i="95"/>
  <c r="AJ30" i="95"/>
  <c r="BC30" i="95"/>
  <c r="AJ31" i="95"/>
  <c r="BC31" i="95"/>
  <c r="AJ32" i="95"/>
  <c r="BC32" i="95"/>
  <c r="AJ33" i="95"/>
  <c r="BC33" i="95"/>
  <c r="K22" i="95"/>
  <c r="AF9" i="95"/>
  <c r="AY9" i="95"/>
  <c r="AF10" i="95"/>
  <c r="AY10" i="95"/>
  <c r="AF11" i="95"/>
  <c r="AY11" i="95"/>
  <c r="AF12" i="95"/>
  <c r="AY12" i="95"/>
  <c r="AF13" i="95"/>
  <c r="AY13" i="95"/>
  <c r="AF14" i="95"/>
  <c r="AY14" i="95"/>
  <c r="AF15" i="95"/>
  <c r="AY15" i="95"/>
  <c r="AF16" i="95"/>
  <c r="AY16" i="95"/>
  <c r="AF17" i="95"/>
  <c r="AY17" i="95"/>
  <c r="AF18" i="95"/>
  <c r="AY18" i="95"/>
  <c r="AF19" i="95"/>
  <c r="AY19" i="95"/>
  <c r="AF20" i="95"/>
  <c r="AY20" i="95"/>
  <c r="AF21" i="95"/>
  <c r="AY21" i="95"/>
  <c r="AF22" i="95"/>
  <c r="AY22" i="95"/>
  <c r="AF23" i="95"/>
  <c r="AY23" i="95"/>
  <c r="AF24" i="95"/>
  <c r="AY24" i="95"/>
  <c r="AF25" i="95"/>
  <c r="AY25" i="95"/>
  <c r="AF26" i="95"/>
  <c r="AY26" i="95"/>
  <c r="AF27" i="95"/>
  <c r="AY27" i="95"/>
  <c r="AF28" i="95"/>
  <c r="AY28" i="95"/>
  <c r="AF29" i="95"/>
  <c r="AY29" i="95"/>
  <c r="AF30" i="95"/>
  <c r="AY30" i="95"/>
  <c r="AF31" i="95"/>
  <c r="AY31" i="95"/>
  <c r="AF32" i="95"/>
  <c r="AY32" i="95"/>
  <c r="AF33" i="95"/>
  <c r="AY33" i="95"/>
  <c r="K18" i="95"/>
  <c r="K34" i="95"/>
  <c r="B34" i="95"/>
  <c r="AK33" i="95"/>
  <c r="BD33" i="95"/>
  <c r="AI33" i="95"/>
  <c r="BB33" i="95"/>
  <c r="AH33" i="95"/>
  <c r="BA33" i="95"/>
  <c r="AG33" i="95"/>
  <c r="AZ33" i="95"/>
  <c r="AE33" i="95"/>
  <c r="AX33" i="95"/>
  <c r="AD33" i="95"/>
  <c r="AW33" i="95"/>
  <c r="AC33" i="95"/>
  <c r="AV33" i="95"/>
  <c r="AB33" i="95"/>
  <c r="AU33" i="95"/>
  <c r="AA33" i="95"/>
  <c r="AT33" i="95"/>
  <c r="Z33" i="95"/>
  <c r="AS33" i="95"/>
  <c r="Y33" i="95"/>
  <c r="AR33" i="95"/>
  <c r="X33" i="95"/>
  <c r="AQ33" i="95"/>
  <c r="W33" i="95"/>
  <c r="AP33" i="95"/>
  <c r="N21" i="95"/>
  <c r="N33" i="95"/>
  <c r="M21" i="95"/>
  <c r="M33" i="95"/>
  <c r="L21" i="95"/>
  <c r="L33" i="95"/>
  <c r="AI9" i="95"/>
  <c r="BB9" i="95"/>
  <c r="AI10" i="95"/>
  <c r="BB10" i="95"/>
  <c r="AI11" i="95"/>
  <c r="BB11" i="95"/>
  <c r="AI12" i="95"/>
  <c r="BB12" i="95"/>
  <c r="AI13" i="95"/>
  <c r="BB13" i="95"/>
  <c r="AI14" i="95"/>
  <c r="BB14" i="95"/>
  <c r="AI15" i="95"/>
  <c r="BB15" i="95"/>
  <c r="AI16" i="95"/>
  <c r="BB16" i="95"/>
  <c r="AI17" i="95"/>
  <c r="BB17" i="95"/>
  <c r="AI18" i="95"/>
  <c r="BB18" i="95"/>
  <c r="AI19" i="95"/>
  <c r="BB19" i="95"/>
  <c r="AI20" i="95"/>
  <c r="BB20" i="95"/>
  <c r="AI21" i="95"/>
  <c r="BB21" i="95"/>
  <c r="AI22" i="95"/>
  <c r="BB22" i="95"/>
  <c r="AI23" i="95"/>
  <c r="BB23" i="95"/>
  <c r="AI24" i="95"/>
  <c r="BB24" i="95"/>
  <c r="AI25" i="95"/>
  <c r="BB25" i="95"/>
  <c r="AI26" i="95"/>
  <c r="BB26" i="95"/>
  <c r="AI27" i="95"/>
  <c r="BB27" i="95"/>
  <c r="AI28" i="95"/>
  <c r="BB28" i="95"/>
  <c r="AI29" i="95"/>
  <c r="BB29" i="95"/>
  <c r="AI30" i="95"/>
  <c r="BB30" i="95"/>
  <c r="AI31" i="95"/>
  <c r="BB31" i="95"/>
  <c r="AI32" i="95"/>
  <c r="BB32" i="95"/>
  <c r="K21" i="95"/>
  <c r="K33" i="95"/>
  <c r="B33" i="95"/>
  <c r="AK32" i="95"/>
  <c r="BD32" i="95"/>
  <c r="AH32" i="95"/>
  <c r="BA32" i="95"/>
  <c r="AG32" i="95"/>
  <c r="AZ32" i="95"/>
  <c r="AE32" i="95"/>
  <c r="AX32" i="95"/>
  <c r="AD32" i="95"/>
  <c r="AW32" i="95"/>
  <c r="AC32" i="95"/>
  <c r="AV32" i="95"/>
  <c r="AB32" i="95"/>
  <c r="AU32" i="95"/>
  <c r="AA32" i="95"/>
  <c r="AT32" i="95"/>
  <c r="Z32" i="95"/>
  <c r="AS32" i="95"/>
  <c r="Y32" i="95"/>
  <c r="AR32" i="95"/>
  <c r="X32" i="95"/>
  <c r="AQ32" i="95"/>
  <c r="W32" i="95"/>
  <c r="AP32" i="95"/>
  <c r="N20" i="95"/>
  <c r="N32" i="95"/>
  <c r="M20" i="95"/>
  <c r="M32" i="95"/>
  <c r="L20" i="95"/>
  <c r="L32" i="95"/>
  <c r="AH9" i="95"/>
  <c r="BA9" i="95"/>
  <c r="AH10" i="95"/>
  <c r="BA10" i="95"/>
  <c r="AH11" i="95"/>
  <c r="BA11" i="95"/>
  <c r="AH12" i="95"/>
  <c r="BA12" i="95"/>
  <c r="AH13" i="95"/>
  <c r="BA13" i="95"/>
  <c r="AH14" i="95"/>
  <c r="BA14" i="95"/>
  <c r="AH15" i="95"/>
  <c r="BA15" i="95"/>
  <c r="AH16" i="95"/>
  <c r="BA16" i="95"/>
  <c r="AH17" i="95"/>
  <c r="BA17" i="95"/>
  <c r="AH18" i="95"/>
  <c r="BA18" i="95"/>
  <c r="AH19" i="95"/>
  <c r="BA19" i="95"/>
  <c r="AH20" i="95"/>
  <c r="BA20" i="95"/>
  <c r="AH21" i="95"/>
  <c r="BA21" i="95"/>
  <c r="AH22" i="95"/>
  <c r="BA22" i="95"/>
  <c r="AH23" i="95"/>
  <c r="BA23" i="95"/>
  <c r="AH24" i="95"/>
  <c r="BA24" i="95"/>
  <c r="AH25" i="95"/>
  <c r="BA25" i="95"/>
  <c r="AH26" i="95"/>
  <c r="BA26" i="95"/>
  <c r="AH27" i="95"/>
  <c r="BA27" i="95"/>
  <c r="AH28" i="95"/>
  <c r="BA28" i="95"/>
  <c r="AH29" i="95"/>
  <c r="BA29" i="95"/>
  <c r="AH30" i="95"/>
  <c r="BA30" i="95"/>
  <c r="AH31" i="95"/>
  <c r="BA31" i="95"/>
  <c r="K20" i="95"/>
  <c r="K32" i="95"/>
  <c r="B32" i="95"/>
  <c r="AK7" i="95"/>
  <c r="AK31" i="95"/>
  <c r="BD31" i="95"/>
  <c r="AG31" i="95"/>
  <c r="AZ31" i="95"/>
  <c r="AE31" i="95"/>
  <c r="AX31" i="95"/>
  <c r="AD31" i="95"/>
  <c r="AW31" i="95"/>
  <c r="AC31" i="95"/>
  <c r="AV31" i="95"/>
  <c r="AB31" i="95"/>
  <c r="AU31" i="95"/>
  <c r="AA31" i="95"/>
  <c r="AT31" i="95"/>
  <c r="Z31" i="95"/>
  <c r="AS31" i="95"/>
  <c r="Y31" i="95"/>
  <c r="AR31" i="95"/>
  <c r="X31" i="95"/>
  <c r="AQ31" i="95"/>
  <c r="W31" i="95"/>
  <c r="AP31" i="95"/>
  <c r="N19" i="95"/>
  <c r="N31" i="95"/>
  <c r="M19" i="95"/>
  <c r="M31" i="95"/>
  <c r="L19" i="95"/>
  <c r="L31" i="95"/>
  <c r="AG9" i="95"/>
  <c r="AZ9" i="95"/>
  <c r="AG10" i="95"/>
  <c r="AZ10" i="95"/>
  <c r="AG11" i="95"/>
  <c r="AZ11" i="95"/>
  <c r="AG12" i="95"/>
  <c r="AZ12" i="95"/>
  <c r="AG13" i="95"/>
  <c r="AZ13" i="95"/>
  <c r="AG14" i="95"/>
  <c r="AZ14" i="95"/>
  <c r="AG15" i="95"/>
  <c r="AZ15" i="95"/>
  <c r="AG16" i="95"/>
  <c r="AZ16" i="95"/>
  <c r="AG17" i="95"/>
  <c r="AZ17" i="95"/>
  <c r="AG18" i="95"/>
  <c r="AZ18" i="95"/>
  <c r="AG19" i="95"/>
  <c r="AZ19" i="95"/>
  <c r="AG20" i="95"/>
  <c r="AZ20" i="95"/>
  <c r="AG21" i="95"/>
  <c r="AZ21" i="95"/>
  <c r="AG22" i="95"/>
  <c r="AZ22" i="95"/>
  <c r="AG23" i="95"/>
  <c r="AZ23" i="95"/>
  <c r="AG24" i="95"/>
  <c r="AZ24" i="95"/>
  <c r="AG25" i="95"/>
  <c r="AZ25" i="95"/>
  <c r="AG26" i="95"/>
  <c r="AZ26" i="95"/>
  <c r="AG27" i="95"/>
  <c r="AZ27" i="95"/>
  <c r="AG28" i="95"/>
  <c r="AZ28" i="95"/>
  <c r="AG29" i="95"/>
  <c r="AZ29" i="95"/>
  <c r="AG30" i="95"/>
  <c r="AZ30" i="95"/>
  <c r="K19" i="95"/>
  <c r="K31" i="95"/>
  <c r="B31" i="95"/>
  <c r="AK30" i="95"/>
  <c r="BD30" i="95"/>
  <c r="AE30" i="95"/>
  <c r="AX30" i="95"/>
  <c r="AD30" i="95"/>
  <c r="AW30" i="95"/>
  <c r="AC30" i="95"/>
  <c r="AV30" i="95"/>
  <c r="AB30" i="95"/>
  <c r="AU30" i="95"/>
  <c r="AA30" i="95"/>
  <c r="AT30" i="95"/>
  <c r="Z30" i="95"/>
  <c r="AS30" i="95"/>
  <c r="Y30" i="95"/>
  <c r="AR30" i="95"/>
  <c r="X30" i="95"/>
  <c r="AQ30" i="95"/>
  <c r="W30" i="95"/>
  <c r="AP30" i="95"/>
  <c r="B21" i="95"/>
  <c r="AK29" i="95"/>
  <c r="BD29" i="95"/>
  <c r="AE29" i="95"/>
  <c r="AX29" i="95"/>
  <c r="AD29" i="95"/>
  <c r="AW29" i="95"/>
  <c r="AC29" i="95"/>
  <c r="AV29" i="95"/>
  <c r="AB29" i="95"/>
  <c r="AU29" i="95"/>
  <c r="AA29" i="95"/>
  <c r="AT29" i="95"/>
  <c r="Z29" i="95"/>
  <c r="AS29" i="95"/>
  <c r="Y29" i="95"/>
  <c r="AR29" i="95"/>
  <c r="X29" i="95"/>
  <c r="AQ29" i="95"/>
  <c r="W29" i="95"/>
  <c r="AP29" i="95"/>
  <c r="B30" i="95"/>
  <c r="AK28" i="95"/>
  <c r="BD28" i="95"/>
  <c r="AE28" i="95"/>
  <c r="AX28" i="95"/>
  <c r="AD28" i="95"/>
  <c r="AW28" i="95"/>
  <c r="AC28" i="95"/>
  <c r="AV28" i="95"/>
  <c r="AB28" i="95"/>
  <c r="AU28" i="95"/>
  <c r="AA28" i="95"/>
  <c r="AT28" i="95"/>
  <c r="Z28" i="95"/>
  <c r="AS28" i="95"/>
  <c r="Y28" i="95"/>
  <c r="AR28" i="95"/>
  <c r="X28" i="95"/>
  <c r="AQ28" i="95"/>
  <c r="W28" i="95"/>
  <c r="AP28" i="95"/>
  <c r="N15" i="95"/>
  <c r="N17" i="95"/>
  <c r="N16" i="95"/>
  <c r="N28" i="95"/>
  <c r="M15" i="95"/>
  <c r="M17" i="95"/>
  <c r="M16" i="95"/>
  <c r="M28" i="95"/>
  <c r="L15" i="95"/>
  <c r="L17" i="95"/>
  <c r="L16" i="95"/>
  <c r="L28" i="95"/>
  <c r="AC9" i="95"/>
  <c r="AV9" i="95"/>
  <c r="AC10" i="95"/>
  <c r="AV10" i="95"/>
  <c r="AC11" i="95"/>
  <c r="AV11" i="95"/>
  <c r="AC12" i="95"/>
  <c r="AV12" i="95"/>
  <c r="AC13" i="95"/>
  <c r="AV13" i="95"/>
  <c r="AC14" i="95"/>
  <c r="AV14" i="95"/>
  <c r="AC15" i="95"/>
  <c r="AV15" i="95"/>
  <c r="AC16" i="95"/>
  <c r="AV16" i="95"/>
  <c r="AC17" i="95"/>
  <c r="AV17" i="95"/>
  <c r="AC18" i="95"/>
  <c r="AV18" i="95"/>
  <c r="AC19" i="95"/>
  <c r="AV19" i="95"/>
  <c r="AC20" i="95"/>
  <c r="AV20" i="95"/>
  <c r="AC21" i="95"/>
  <c r="AV21" i="95"/>
  <c r="AC22" i="95"/>
  <c r="AV22" i="95"/>
  <c r="AC23" i="95"/>
  <c r="AV23" i="95"/>
  <c r="AC24" i="95"/>
  <c r="AV24" i="95"/>
  <c r="AC25" i="95"/>
  <c r="AV25" i="95"/>
  <c r="AC26" i="95"/>
  <c r="AV26" i="95"/>
  <c r="AC27" i="95"/>
  <c r="AV27" i="95"/>
  <c r="K15" i="95"/>
  <c r="AE9" i="95"/>
  <c r="AX9" i="95"/>
  <c r="AE10" i="95"/>
  <c r="AX10" i="95"/>
  <c r="AE11" i="95"/>
  <c r="AX11" i="95"/>
  <c r="AE12" i="95"/>
  <c r="AX12" i="95"/>
  <c r="AE13" i="95"/>
  <c r="AX13" i="95"/>
  <c r="AE14" i="95"/>
  <c r="AX14" i="95"/>
  <c r="AE15" i="95"/>
  <c r="AX15" i="95"/>
  <c r="AE16" i="95"/>
  <c r="AX16" i="95"/>
  <c r="AE17" i="95"/>
  <c r="AX17" i="95"/>
  <c r="AE18" i="95"/>
  <c r="AX18" i="95"/>
  <c r="AE19" i="95"/>
  <c r="AX19" i="95"/>
  <c r="AE20" i="95"/>
  <c r="AX20" i="95"/>
  <c r="AE21" i="95"/>
  <c r="AX21" i="95"/>
  <c r="AE22" i="95"/>
  <c r="AX22" i="95"/>
  <c r="AE23" i="95"/>
  <c r="AX23" i="95"/>
  <c r="AE24" i="95"/>
  <c r="AX24" i="95"/>
  <c r="AE25" i="95"/>
  <c r="AX25" i="95"/>
  <c r="AE26" i="95"/>
  <c r="AX26" i="95"/>
  <c r="AE27" i="95"/>
  <c r="AX27" i="95"/>
  <c r="K17" i="95"/>
  <c r="AD9" i="95"/>
  <c r="AW9" i="95"/>
  <c r="AD10" i="95"/>
  <c r="AW10" i="95"/>
  <c r="AD11" i="95"/>
  <c r="AW11" i="95"/>
  <c r="AD12" i="95"/>
  <c r="AW12" i="95"/>
  <c r="AD13" i="95"/>
  <c r="AW13" i="95"/>
  <c r="AD14" i="95"/>
  <c r="AW14" i="95"/>
  <c r="AD15" i="95"/>
  <c r="AW15" i="95"/>
  <c r="AD16" i="95"/>
  <c r="AW16" i="95"/>
  <c r="AD17" i="95"/>
  <c r="AW17" i="95"/>
  <c r="AD18" i="95"/>
  <c r="AW18" i="95"/>
  <c r="AD19" i="95"/>
  <c r="AW19" i="95"/>
  <c r="AD20" i="95"/>
  <c r="AW20" i="95"/>
  <c r="AD21" i="95"/>
  <c r="AW21" i="95"/>
  <c r="AD22" i="95"/>
  <c r="AW22" i="95"/>
  <c r="AD23" i="95"/>
  <c r="AW23" i="95"/>
  <c r="AD24" i="95"/>
  <c r="AW24" i="95"/>
  <c r="AD25" i="95"/>
  <c r="AW25" i="95"/>
  <c r="AD26" i="95"/>
  <c r="AW26" i="95"/>
  <c r="AD27" i="95"/>
  <c r="AW27" i="95"/>
  <c r="K16" i="95"/>
  <c r="K28" i="95"/>
  <c r="B29" i="95"/>
  <c r="AK27" i="95"/>
  <c r="BD27" i="95"/>
  <c r="AB27" i="95"/>
  <c r="AU27" i="95"/>
  <c r="AA27" i="95"/>
  <c r="AT27" i="95"/>
  <c r="Z27" i="95"/>
  <c r="AS27" i="95"/>
  <c r="Y27" i="95"/>
  <c r="AR27" i="95"/>
  <c r="X27" i="95"/>
  <c r="AQ27" i="95"/>
  <c r="W27" i="95"/>
  <c r="AP27" i="95"/>
  <c r="M13" i="95"/>
  <c r="M14" i="95"/>
  <c r="M27" i="95"/>
  <c r="L13" i="95"/>
  <c r="L14" i="95"/>
  <c r="L27" i="95"/>
  <c r="AA9" i="95"/>
  <c r="AT9" i="95"/>
  <c r="AA10" i="95"/>
  <c r="AT10" i="95"/>
  <c r="AA11" i="95"/>
  <c r="AT11" i="95"/>
  <c r="AA12" i="95"/>
  <c r="AT12" i="95"/>
  <c r="AA13" i="95"/>
  <c r="AT13" i="95"/>
  <c r="AA14" i="95"/>
  <c r="AT14" i="95"/>
  <c r="AA15" i="95"/>
  <c r="AT15" i="95"/>
  <c r="AA16" i="95"/>
  <c r="AT16" i="95"/>
  <c r="AA17" i="95"/>
  <c r="AT17" i="95"/>
  <c r="AA18" i="95"/>
  <c r="AT18" i="95"/>
  <c r="AA19" i="95"/>
  <c r="AT19" i="95"/>
  <c r="AA20" i="95"/>
  <c r="AT20" i="95"/>
  <c r="AA21" i="95"/>
  <c r="AT21" i="95"/>
  <c r="AA22" i="95"/>
  <c r="AT22" i="95"/>
  <c r="AA23" i="95"/>
  <c r="AT23" i="95"/>
  <c r="AA24" i="95"/>
  <c r="AT24" i="95"/>
  <c r="AA25" i="95"/>
  <c r="AT25" i="95"/>
  <c r="AA26" i="95"/>
  <c r="AT26" i="95"/>
  <c r="K13" i="95"/>
  <c r="AB9" i="95"/>
  <c r="AU9" i="95"/>
  <c r="AB10" i="95"/>
  <c r="AU10" i="95"/>
  <c r="AB11" i="95"/>
  <c r="AU11" i="95"/>
  <c r="AB12" i="95"/>
  <c r="AU12" i="95"/>
  <c r="AB13" i="95"/>
  <c r="AU13" i="95"/>
  <c r="AB14" i="95"/>
  <c r="AU14" i="95"/>
  <c r="AB15" i="95"/>
  <c r="AU15" i="95"/>
  <c r="AB16" i="95"/>
  <c r="AU16" i="95"/>
  <c r="AB17" i="95"/>
  <c r="AU17" i="95"/>
  <c r="AB18" i="95"/>
  <c r="AU18" i="95"/>
  <c r="AB19" i="95"/>
  <c r="AU19" i="95"/>
  <c r="AB20" i="95"/>
  <c r="AU20" i="95"/>
  <c r="AB21" i="95"/>
  <c r="AU21" i="95"/>
  <c r="AB22" i="95"/>
  <c r="AU22" i="95"/>
  <c r="AB23" i="95"/>
  <c r="AU23" i="95"/>
  <c r="AB24" i="95"/>
  <c r="AU24" i="95"/>
  <c r="AB25" i="95"/>
  <c r="AU25" i="95"/>
  <c r="AB26" i="95"/>
  <c r="AU26" i="95"/>
  <c r="K14" i="95"/>
  <c r="K27" i="95"/>
  <c r="B20" i="95"/>
  <c r="AK26" i="95"/>
  <c r="BD26" i="95"/>
  <c r="Z26" i="95"/>
  <c r="AS26" i="95"/>
  <c r="Y26" i="95"/>
  <c r="AR26" i="95"/>
  <c r="X26" i="95"/>
  <c r="AQ26" i="95"/>
  <c r="W26" i="95"/>
  <c r="AP26" i="95"/>
  <c r="B19" i="95"/>
  <c r="AK25" i="95"/>
  <c r="BD25" i="95"/>
  <c r="Z25" i="95"/>
  <c r="AS25" i="95"/>
  <c r="Y25" i="95"/>
  <c r="AR25" i="95"/>
  <c r="X25" i="95"/>
  <c r="AQ25" i="95"/>
  <c r="W25" i="95"/>
  <c r="AP25" i="95"/>
  <c r="B18" i="95"/>
  <c r="AK24" i="95"/>
  <c r="BD24" i="95"/>
  <c r="Z24" i="95"/>
  <c r="AS24" i="95"/>
  <c r="Y24" i="95"/>
  <c r="AR24" i="95"/>
  <c r="X24" i="95"/>
  <c r="AQ24" i="95"/>
  <c r="W24" i="95"/>
  <c r="AP24" i="95"/>
  <c r="B17" i="95"/>
  <c r="AK23" i="95"/>
  <c r="BD23" i="95"/>
  <c r="Z23" i="95"/>
  <c r="AS23" i="95"/>
  <c r="Y23" i="95"/>
  <c r="AR23" i="95"/>
  <c r="X23" i="95"/>
  <c r="AQ23" i="95"/>
  <c r="W23" i="95"/>
  <c r="AP23" i="95"/>
  <c r="N23" i="95"/>
  <c r="M23" i="95"/>
  <c r="L23" i="95"/>
  <c r="AK9" i="95"/>
  <c r="BD9" i="95"/>
  <c r="AK10" i="95"/>
  <c r="BD10" i="95"/>
  <c r="AK11" i="95"/>
  <c r="BD11" i="95"/>
  <c r="AK12" i="95"/>
  <c r="BD12" i="95"/>
  <c r="AK13" i="95"/>
  <c r="BD13" i="95"/>
  <c r="AK14" i="95"/>
  <c r="BD14" i="95"/>
  <c r="AK15" i="95"/>
  <c r="BD15" i="95"/>
  <c r="AK16" i="95"/>
  <c r="BD16" i="95"/>
  <c r="AK17" i="95"/>
  <c r="BD17" i="95"/>
  <c r="AK18" i="95"/>
  <c r="BD18" i="95"/>
  <c r="AK19" i="95"/>
  <c r="BD19" i="95"/>
  <c r="AK20" i="95"/>
  <c r="BD20" i="95"/>
  <c r="AK21" i="95"/>
  <c r="BD21" i="95"/>
  <c r="AK22" i="95"/>
  <c r="BD22" i="95"/>
  <c r="K23" i="95"/>
  <c r="B16" i="95"/>
  <c r="Z22" i="95"/>
  <c r="AS22" i="95"/>
  <c r="Y22" i="95"/>
  <c r="AR22" i="95"/>
  <c r="X22" i="95"/>
  <c r="AQ22" i="95"/>
  <c r="W22" i="95"/>
  <c r="AP22" i="95"/>
  <c r="B15" i="95"/>
  <c r="Z21" i="95"/>
  <c r="AS21" i="95"/>
  <c r="Y21" i="95"/>
  <c r="AR21" i="95"/>
  <c r="X21" i="95"/>
  <c r="AQ21" i="95"/>
  <c r="W21" i="95"/>
  <c r="AP21" i="95"/>
  <c r="B14" i="95"/>
  <c r="Z20" i="95"/>
  <c r="AS20" i="95"/>
  <c r="Y20" i="95"/>
  <c r="AR20" i="95"/>
  <c r="X20" i="95"/>
  <c r="AQ20" i="95"/>
  <c r="W20" i="95"/>
  <c r="AP20" i="95"/>
  <c r="B13" i="95"/>
  <c r="Z19" i="95"/>
  <c r="AS19" i="95"/>
  <c r="Y19" i="95"/>
  <c r="AR19" i="95"/>
  <c r="X19" i="95"/>
  <c r="AQ19" i="95"/>
  <c r="W19" i="95"/>
  <c r="AP19" i="95"/>
  <c r="B12" i="95"/>
  <c r="Z18" i="95"/>
  <c r="AS18" i="95"/>
  <c r="Y18" i="95"/>
  <c r="AR18" i="95"/>
  <c r="X18" i="95"/>
  <c r="AQ18" i="95"/>
  <c r="W18" i="95"/>
  <c r="AP18" i="95"/>
  <c r="B28" i="95"/>
  <c r="Z17" i="95"/>
  <c r="AS17" i="95"/>
  <c r="Y17" i="95"/>
  <c r="AR17" i="95"/>
  <c r="X17" i="95"/>
  <c r="AQ17" i="95"/>
  <c r="W17" i="95"/>
  <c r="AP17" i="95"/>
  <c r="B27" i="95"/>
  <c r="Z16" i="95"/>
  <c r="AS16" i="95"/>
  <c r="Y16" i="95"/>
  <c r="AR16" i="95"/>
  <c r="X16" i="95"/>
  <c r="AQ16" i="95"/>
  <c r="W16" i="95"/>
  <c r="AP16" i="95"/>
  <c r="B26" i="95"/>
  <c r="Z15" i="95"/>
  <c r="AS15" i="95"/>
  <c r="Y15" i="95"/>
  <c r="AR15" i="95"/>
  <c r="X15" i="95"/>
  <c r="AQ15" i="95"/>
  <c r="W15" i="95"/>
  <c r="AP15" i="95"/>
  <c r="Z14" i="95"/>
  <c r="AS14" i="95"/>
  <c r="Y14" i="95"/>
  <c r="AR14" i="95"/>
  <c r="X14" i="95"/>
  <c r="AQ14" i="95"/>
  <c r="W14" i="95"/>
  <c r="AP14" i="95"/>
  <c r="Z13" i="95"/>
  <c r="AS13" i="95"/>
  <c r="Y13" i="95"/>
  <c r="AR13" i="95"/>
  <c r="X13" i="95"/>
  <c r="AQ13" i="95"/>
  <c r="W13" i="95"/>
  <c r="AP13" i="95"/>
  <c r="Z12" i="95"/>
  <c r="AS12" i="95"/>
  <c r="Y12" i="95"/>
  <c r="AR12" i="95"/>
  <c r="X12" i="95"/>
  <c r="AQ12" i="95"/>
  <c r="W12" i="95"/>
  <c r="AP12" i="95"/>
  <c r="N12" i="95"/>
  <c r="M12" i="95"/>
  <c r="L12" i="95"/>
  <c r="Z9" i="95"/>
  <c r="AS9" i="95"/>
  <c r="Z10" i="95"/>
  <c r="AS10" i="95"/>
  <c r="Z11" i="95"/>
  <c r="AS11" i="95"/>
  <c r="K12" i="95"/>
  <c r="B11" i="95"/>
  <c r="Y11" i="95"/>
  <c r="AR11" i="95"/>
  <c r="X11" i="95"/>
  <c r="AQ11" i="95"/>
  <c r="W11" i="95"/>
  <c r="AP11" i="95"/>
  <c r="N11" i="95"/>
  <c r="M11" i="95"/>
  <c r="L11" i="95"/>
  <c r="Y9" i="95"/>
  <c r="AR9" i="95"/>
  <c r="Y10" i="95"/>
  <c r="AR10" i="95"/>
  <c r="K11" i="95"/>
  <c r="B10" i="95"/>
  <c r="X10" i="95"/>
  <c r="AQ10" i="95"/>
  <c r="W10" i="95"/>
  <c r="AP10" i="95"/>
  <c r="N10" i="95"/>
  <c r="M10" i="95"/>
  <c r="L10" i="95"/>
  <c r="X9" i="95"/>
  <c r="AQ9" i="95"/>
  <c r="K10" i="95"/>
  <c r="B22" i="95"/>
  <c r="W9" i="95"/>
  <c r="AP9" i="95"/>
  <c r="N9" i="95"/>
  <c r="M9" i="95"/>
  <c r="L9" i="95"/>
  <c r="K9" i="95"/>
  <c r="B9" i="95"/>
  <c r="K8" i="95"/>
  <c r="V8" i="95"/>
  <c r="AO8" i="95"/>
  <c r="AQ7" i="95"/>
  <c r="AR7" i="95"/>
  <c r="AS7" i="95"/>
  <c r="AT7" i="95"/>
  <c r="AU7" i="95"/>
  <c r="AV7" i="95"/>
  <c r="AW7" i="95"/>
  <c r="AX7" i="95"/>
  <c r="AY7" i="95"/>
  <c r="AZ7" i="95"/>
  <c r="BA7" i="95"/>
  <c r="BB7" i="95"/>
  <c r="BC7" i="95"/>
  <c r="BD7" i="95"/>
  <c r="B20" i="38"/>
  <c r="B10" i="38"/>
  <c r="B9" i="38"/>
  <c r="G9" i="38"/>
  <c r="AM111" i="38"/>
  <c r="BF111" i="38"/>
  <c r="AM128" i="38"/>
  <c r="BF128" i="38"/>
  <c r="AM112" i="38"/>
  <c r="BF112" i="38"/>
  <c r="AM113" i="38"/>
  <c r="BF113" i="38"/>
  <c r="AM114" i="38"/>
  <c r="BF114" i="38"/>
  <c r="AM115" i="38"/>
  <c r="BF115" i="38"/>
  <c r="AM116" i="38"/>
  <c r="BF116" i="38"/>
  <c r="AM117" i="38"/>
  <c r="BF117" i="38"/>
  <c r="AM118" i="38"/>
  <c r="BF118" i="38"/>
  <c r="AM119" i="38"/>
  <c r="BF119" i="38"/>
  <c r="AM120" i="38"/>
  <c r="BF120" i="38"/>
  <c r="AM121" i="38"/>
  <c r="BF121" i="38"/>
  <c r="AM122" i="38"/>
  <c r="BF122" i="38"/>
  <c r="AM123" i="38"/>
  <c r="BF123" i="38"/>
  <c r="AM124" i="38"/>
  <c r="BF124" i="38"/>
  <c r="AM125" i="38"/>
  <c r="BF125" i="38"/>
  <c r="AM126" i="38"/>
  <c r="BF126" i="38"/>
  <c r="AM127" i="38"/>
  <c r="BF127" i="38"/>
  <c r="AM129" i="38"/>
  <c r="BF129" i="38"/>
  <c r="AM130" i="38"/>
  <c r="BF130" i="38"/>
  <c r="AM131" i="38"/>
  <c r="BF131" i="38"/>
  <c r="AM132" i="38"/>
  <c r="BF132" i="38"/>
  <c r="AM133" i="38"/>
  <c r="BF133" i="38"/>
  <c r="AM134" i="38"/>
  <c r="BF134" i="38"/>
  <c r="AM135" i="38"/>
  <c r="BF135" i="38"/>
  <c r="AM136" i="38"/>
  <c r="BF136" i="38"/>
  <c r="AM137" i="38"/>
  <c r="BF137" i="38"/>
  <c r="AM138" i="38"/>
  <c r="BF138" i="38"/>
  <c r="AM139" i="38"/>
  <c r="BF139" i="38"/>
  <c r="AM140" i="38"/>
  <c r="BF140" i="38"/>
  <c r="N38" i="38"/>
  <c r="AL111" i="38"/>
  <c r="BE111" i="38"/>
  <c r="AL128" i="38"/>
  <c r="BE128" i="38"/>
  <c r="AL112" i="38"/>
  <c r="BE112" i="38"/>
  <c r="AL113" i="38"/>
  <c r="BE113" i="38"/>
  <c r="AL114" i="38"/>
  <c r="BE114" i="38"/>
  <c r="AL115" i="38"/>
  <c r="BE115" i="38"/>
  <c r="AL116" i="38"/>
  <c r="BE116" i="38"/>
  <c r="AL117" i="38"/>
  <c r="BE117" i="38"/>
  <c r="AL118" i="38"/>
  <c r="BE118" i="38"/>
  <c r="AL119" i="38"/>
  <c r="BE119" i="38"/>
  <c r="AL120" i="38"/>
  <c r="BE120" i="38"/>
  <c r="AL121" i="38"/>
  <c r="BE121" i="38"/>
  <c r="AL122" i="38"/>
  <c r="BE122" i="38"/>
  <c r="AL123" i="38"/>
  <c r="BE123" i="38"/>
  <c r="AL124" i="38"/>
  <c r="BE124" i="38"/>
  <c r="AL125" i="38"/>
  <c r="BE125" i="38"/>
  <c r="AL126" i="38"/>
  <c r="BE126" i="38"/>
  <c r="AL127" i="38"/>
  <c r="BE127" i="38"/>
  <c r="AL129" i="38"/>
  <c r="BE129" i="38"/>
  <c r="AL130" i="38"/>
  <c r="BE130" i="38"/>
  <c r="AL131" i="38"/>
  <c r="BE131" i="38"/>
  <c r="AL132" i="38"/>
  <c r="BE132" i="38"/>
  <c r="AL133" i="38"/>
  <c r="BE133" i="38"/>
  <c r="AL134" i="38"/>
  <c r="BE134" i="38"/>
  <c r="AL135" i="38"/>
  <c r="BE135" i="38"/>
  <c r="AL136" i="38"/>
  <c r="BE136" i="38"/>
  <c r="AL137" i="38"/>
  <c r="BE137" i="38"/>
  <c r="AL138" i="38"/>
  <c r="BE138" i="38"/>
  <c r="AL139" i="38"/>
  <c r="BE139" i="38"/>
  <c r="AL140" i="38"/>
  <c r="BE140" i="38"/>
  <c r="N37" i="38"/>
  <c r="L8" i="38"/>
  <c r="E9" i="38"/>
  <c r="W43" i="38"/>
  <c r="AP43" i="38"/>
  <c r="W44" i="38"/>
  <c r="AP44" i="38"/>
  <c r="W45" i="38"/>
  <c r="AP45" i="38"/>
  <c r="W46" i="38"/>
  <c r="AP46" i="38"/>
  <c r="W47" i="38"/>
  <c r="AP47" i="38"/>
  <c r="W48" i="38"/>
  <c r="AP48" i="38"/>
  <c r="W49" i="38"/>
  <c r="AP49" i="38"/>
  <c r="W50" i="38"/>
  <c r="AP50" i="38"/>
  <c r="W51" i="38"/>
  <c r="AP51" i="38"/>
  <c r="W52" i="38"/>
  <c r="AP52" i="38"/>
  <c r="W53" i="38"/>
  <c r="AP53" i="38"/>
  <c r="W54" i="38"/>
  <c r="AP54" i="38"/>
  <c r="W55" i="38"/>
  <c r="AP55" i="38"/>
  <c r="W56" i="38"/>
  <c r="AP56" i="38"/>
  <c r="W57" i="38"/>
  <c r="AP57" i="38"/>
  <c r="W58" i="38"/>
  <c r="AP58" i="38"/>
  <c r="W59" i="38"/>
  <c r="AP59" i="38"/>
  <c r="W60" i="38"/>
  <c r="AP60" i="38"/>
  <c r="W61" i="38"/>
  <c r="AP61" i="38"/>
  <c r="W62" i="38"/>
  <c r="AP62" i="38"/>
  <c r="W63" i="38"/>
  <c r="AP63" i="38"/>
  <c r="W64" i="38"/>
  <c r="AP64" i="38"/>
  <c r="W65" i="38"/>
  <c r="AP65" i="38"/>
  <c r="W66" i="38"/>
  <c r="AP66" i="38"/>
  <c r="W67" i="38"/>
  <c r="AP67" i="38"/>
  <c r="W68" i="38"/>
  <c r="AP68" i="38"/>
  <c r="W69" i="38"/>
  <c r="AP69" i="38"/>
  <c r="W70" i="38"/>
  <c r="AP70" i="38"/>
  <c r="W71" i="38"/>
  <c r="AP71" i="38"/>
  <c r="W72" i="38"/>
  <c r="AP72" i="38"/>
  <c r="L9" i="38"/>
  <c r="X41" i="38"/>
  <c r="X43" i="38"/>
  <c r="AQ43" i="38"/>
  <c r="X44" i="38"/>
  <c r="AQ44" i="38"/>
  <c r="X45" i="38"/>
  <c r="AQ45" i="38"/>
  <c r="X46" i="38"/>
  <c r="AQ46" i="38"/>
  <c r="X47" i="38"/>
  <c r="AQ47" i="38"/>
  <c r="X48" i="38"/>
  <c r="AQ48" i="38"/>
  <c r="X49" i="38"/>
  <c r="AQ49" i="38"/>
  <c r="X50" i="38"/>
  <c r="AQ50" i="38"/>
  <c r="X51" i="38"/>
  <c r="AQ51" i="38"/>
  <c r="X52" i="38"/>
  <c r="AQ52" i="38"/>
  <c r="X53" i="38"/>
  <c r="AQ53" i="38"/>
  <c r="X54" i="38"/>
  <c r="AQ54" i="38"/>
  <c r="X55" i="38"/>
  <c r="AQ55" i="38"/>
  <c r="X56" i="38"/>
  <c r="AQ56" i="38"/>
  <c r="X57" i="38"/>
  <c r="AQ57" i="38"/>
  <c r="X58" i="38"/>
  <c r="AQ58" i="38"/>
  <c r="X59" i="38"/>
  <c r="AQ59" i="38"/>
  <c r="X60" i="38"/>
  <c r="AQ60" i="38"/>
  <c r="X61" i="38"/>
  <c r="AQ61" i="38"/>
  <c r="X62" i="38"/>
  <c r="AQ62" i="38"/>
  <c r="X63" i="38"/>
  <c r="AQ63" i="38"/>
  <c r="X64" i="38"/>
  <c r="AQ64" i="38"/>
  <c r="X65" i="38"/>
  <c r="AQ65" i="38"/>
  <c r="X66" i="38"/>
  <c r="AQ66" i="38"/>
  <c r="X67" i="38"/>
  <c r="AQ67" i="38"/>
  <c r="X68" i="38"/>
  <c r="AQ68" i="38"/>
  <c r="X69" i="38"/>
  <c r="AQ69" i="38"/>
  <c r="X70" i="38"/>
  <c r="AQ70" i="38"/>
  <c r="X71" i="38"/>
  <c r="AQ71" i="38"/>
  <c r="X72" i="38"/>
  <c r="AQ72" i="38"/>
  <c r="L10" i="38"/>
  <c r="Y41" i="38"/>
  <c r="Y43" i="38"/>
  <c r="AR43" i="38"/>
  <c r="Y44" i="38"/>
  <c r="AR44" i="38"/>
  <c r="Y45" i="38"/>
  <c r="AR45" i="38"/>
  <c r="Y46" i="38"/>
  <c r="AR46" i="38"/>
  <c r="Y47" i="38"/>
  <c r="AR47" i="38"/>
  <c r="Y48" i="38"/>
  <c r="AR48" i="38"/>
  <c r="Y49" i="38"/>
  <c r="AR49" i="38"/>
  <c r="Y50" i="38"/>
  <c r="AR50" i="38"/>
  <c r="Y51" i="38"/>
  <c r="AR51" i="38"/>
  <c r="Y52" i="38"/>
  <c r="AR52" i="38"/>
  <c r="Y53" i="38"/>
  <c r="AR53" i="38"/>
  <c r="Y54" i="38"/>
  <c r="AR54" i="38"/>
  <c r="Y55" i="38"/>
  <c r="AR55" i="38"/>
  <c r="Y56" i="38"/>
  <c r="AR56" i="38"/>
  <c r="Y57" i="38"/>
  <c r="AR57" i="38"/>
  <c r="Y58" i="38"/>
  <c r="AR58" i="38"/>
  <c r="Y59" i="38"/>
  <c r="AR59" i="38"/>
  <c r="Y60" i="38"/>
  <c r="AR60" i="38"/>
  <c r="Y61" i="38"/>
  <c r="AR61" i="38"/>
  <c r="Y62" i="38"/>
  <c r="AR62" i="38"/>
  <c r="Y63" i="38"/>
  <c r="AR63" i="38"/>
  <c r="Y64" i="38"/>
  <c r="AR64" i="38"/>
  <c r="Y65" i="38"/>
  <c r="AR65" i="38"/>
  <c r="Y66" i="38"/>
  <c r="AR66" i="38"/>
  <c r="Y67" i="38"/>
  <c r="AR67" i="38"/>
  <c r="Y68" i="38"/>
  <c r="AR68" i="38"/>
  <c r="Y69" i="38"/>
  <c r="AR69" i="38"/>
  <c r="Y70" i="38"/>
  <c r="AR70" i="38"/>
  <c r="Y71" i="38"/>
  <c r="AR71" i="38"/>
  <c r="Y72" i="38"/>
  <c r="AR72" i="38"/>
  <c r="L11" i="38"/>
  <c r="Z41" i="38"/>
  <c r="Z43" i="38"/>
  <c r="AS43" i="38"/>
  <c r="Z44" i="38"/>
  <c r="AS44" i="38"/>
  <c r="Z45" i="38"/>
  <c r="AS45" i="38"/>
  <c r="Z46" i="38"/>
  <c r="AS46" i="38"/>
  <c r="Z47" i="38"/>
  <c r="AS47" i="38"/>
  <c r="Z48" i="38"/>
  <c r="AS48" i="38"/>
  <c r="Z49" i="38"/>
  <c r="AS49" i="38"/>
  <c r="Z50" i="38"/>
  <c r="AS50" i="38"/>
  <c r="Z51" i="38"/>
  <c r="AS51" i="38"/>
  <c r="Z52" i="38"/>
  <c r="AS52" i="38"/>
  <c r="Z53" i="38"/>
  <c r="AS53" i="38"/>
  <c r="Z54" i="38"/>
  <c r="AS54" i="38"/>
  <c r="Z55" i="38"/>
  <c r="AS55" i="38"/>
  <c r="Z56" i="38"/>
  <c r="AS56" i="38"/>
  <c r="Z57" i="38"/>
  <c r="AS57" i="38"/>
  <c r="Z58" i="38"/>
  <c r="AS58" i="38"/>
  <c r="Z59" i="38"/>
  <c r="AS59" i="38"/>
  <c r="Z60" i="38"/>
  <c r="AS60" i="38"/>
  <c r="Z61" i="38"/>
  <c r="AS61" i="38"/>
  <c r="Z62" i="38"/>
  <c r="AS62" i="38"/>
  <c r="Z63" i="38"/>
  <c r="AS63" i="38"/>
  <c r="Z64" i="38"/>
  <c r="AS64" i="38"/>
  <c r="Z65" i="38"/>
  <c r="AS65" i="38"/>
  <c r="Z66" i="38"/>
  <c r="AS66" i="38"/>
  <c r="Z67" i="38"/>
  <c r="AS67" i="38"/>
  <c r="Z68" i="38"/>
  <c r="AS68" i="38"/>
  <c r="Z69" i="38"/>
  <c r="AS69" i="38"/>
  <c r="Z70" i="38"/>
  <c r="AS70" i="38"/>
  <c r="Z71" i="38"/>
  <c r="AS71" i="38"/>
  <c r="Z72" i="38"/>
  <c r="AS72" i="38"/>
  <c r="L12" i="38"/>
  <c r="AA41" i="38"/>
  <c r="AA43" i="38"/>
  <c r="AT43" i="38"/>
  <c r="AA44" i="38"/>
  <c r="AT44" i="38"/>
  <c r="AA45" i="38"/>
  <c r="AT45" i="38"/>
  <c r="AA46" i="38"/>
  <c r="AT46" i="38"/>
  <c r="AA47" i="38"/>
  <c r="AT47" i="38"/>
  <c r="AA48" i="38"/>
  <c r="AT48" i="38"/>
  <c r="AA49" i="38"/>
  <c r="AT49" i="38"/>
  <c r="AA50" i="38"/>
  <c r="AT50" i="38"/>
  <c r="AA51" i="38"/>
  <c r="AT51" i="38"/>
  <c r="AA52" i="38"/>
  <c r="AT52" i="38"/>
  <c r="AA53" i="38"/>
  <c r="AT53" i="38"/>
  <c r="AA54" i="38"/>
  <c r="AT54" i="38"/>
  <c r="AA55" i="38"/>
  <c r="AT55" i="38"/>
  <c r="AA56" i="38"/>
  <c r="AT56" i="38"/>
  <c r="AA57" i="38"/>
  <c r="AT57" i="38"/>
  <c r="AA58" i="38"/>
  <c r="AT58" i="38"/>
  <c r="AA59" i="38"/>
  <c r="AT59" i="38"/>
  <c r="AA60" i="38"/>
  <c r="AT60" i="38"/>
  <c r="AA61" i="38"/>
  <c r="AT61" i="38"/>
  <c r="AA62" i="38"/>
  <c r="AT62" i="38"/>
  <c r="AA63" i="38"/>
  <c r="AT63" i="38"/>
  <c r="AA64" i="38"/>
  <c r="AT64" i="38"/>
  <c r="AA65" i="38"/>
  <c r="AT65" i="38"/>
  <c r="AA66" i="38"/>
  <c r="AT66" i="38"/>
  <c r="AA67" i="38"/>
  <c r="AT67" i="38"/>
  <c r="AA68" i="38"/>
  <c r="AT68" i="38"/>
  <c r="AA69" i="38"/>
  <c r="AT69" i="38"/>
  <c r="AA70" i="38"/>
  <c r="AT70" i="38"/>
  <c r="AA71" i="38"/>
  <c r="AT71" i="38"/>
  <c r="AA72" i="38"/>
  <c r="AT72" i="38"/>
  <c r="L13" i="38"/>
  <c r="AB41" i="38"/>
  <c r="AB43" i="38"/>
  <c r="AU43" i="38"/>
  <c r="AB44" i="38"/>
  <c r="AU44" i="38"/>
  <c r="AB45" i="38"/>
  <c r="AU45" i="38"/>
  <c r="AB46" i="38"/>
  <c r="AU46" i="38"/>
  <c r="AB47" i="38"/>
  <c r="AU47" i="38"/>
  <c r="AB48" i="38"/>
  <c r="AU48" i="38"/>
  <c r="AB49" i="38"/>
  <c r="AU49" i="38"/>
  <c r="AB50" i="38"/>
  <c r="AU50" i="38"/>
  <c r="AB51" i="38"/>
  <c r="AU51" i="38"/>
  <c r="AB52" i="38"/>
  <c r="AU52" i="38"/>
  <c r="AB53" i="38"/>
  <c r="AU53" i="38"/>
  <c r="AB54" i="38"/>
  <c r="AU54" i="38"/>
  <c r="AB55" i="38"/>
  <c r="AU55" i="38"/>
  <c r="AB56" i="38"/>
  <c r="AU56" i="38"/>
  <c r="AB57" i="38"/>
  <c r="AU57" i="38"/>
  <c r="AB58" i="38"/>
  <c r="AU58" i="38"/>
  <c r="AB59" i="38"/>
  <c r="AU59" i="38"/>
  <c r="AB60" i="38"/>
  <c r="AU60" i="38"/>
  <c r="AB61" i="38"/>
  <c r="AU61" i="38"/>
  <c r="AB62" i="38"/>
  <c r="AU62" i="38"/>
  <c r="AB63" i="38"/>
  <c r="AU63" i="38"/>
  <c r="AB64" i="38"/>
  <c r="AU64" i="38"/>
  <c r="AB65" i="38"/>
  <c r="AU65" i="38"/>
  <c r="AB66" i="38"/>
  <c r="AU66" i="38"/>
  <c r="AB67" i="38"/>
  <c r="AU67" i="38"/>
  <c r="AB68" i="38"/>
  <c r="AU68" i="38"/>
  <c r="AB69" i="38"/>
  <c r="AU69" i="38"/>
  <c r="AB70" i="38"/>
  <c r="AU70" i="38"/>
  <c r="AB71" i="38"/>
  <c r="AU71" i="38"/>
  <c r="AB72" i="38"/>
  <c r="AU72" i="38"/>
  <c r="L14" i="38"/>
  <c r="AC41" i="38"/>
  <c r="AC43" i="38"/>
  <c r="AV43" i="38"/>
  <c r="AC44" i="38"/>
  <c r="AV44" i="38"/>
  <c r="AC45" i="38"/>
  <c r="AV45" i="38"/>
  <c r="AC46" i="38"/>
  <c r="AV46" i="38"/>
  <c r="AC47" i="38"/>
  <c r="AV47" i="38"/>
  <c r="AC48" i="38"/>
  <c r="AV48" i="38"/>
  <c r="AC49" i="38"/>
  <c r="AV49" i="38"/>
  <c r="AC50" i="38"/>
  <c r="AV50" i="38"/>
  <c r="AC51" i="38"/>
  <c r="AV51" i="38"/>
  <c r="AC52" i="38"/>
  <c r="AV52" i="38"/>
  <c r="AC53" i="38"/>
  <c r="AV53" i="38"/>
  <c r="AC54" i="38"/>
  <c r="AV54" i="38"/>
  <c r="AC55" i="38"/>
  <c r="AV55" i="38"/>
  <c r="AC56" i="38"/>
  <c r="AV56" i="38"/>
  <c r="AC57" i="38"/>
  <c r="AV57" i="38"/>
  <c r="AC58" i="38"/>
  <c r="AV58" i="38"/>
  <c r="AC59" i="38"/>
  <c r="AV59" i="38"/>
  <c r="AC60" i="38"/>
  <c r="AV60" i="38"/>
  <c r="AC61" i="38"/>
  <c r="AV61" i="38"/>
  <c r="AC62" i="38"/>
  <c r="AV62" i="38"/>
  <c r="AC63" i="38"/>
  <c r="AV63" i="38"/>
  <c r="AC64" i="38"/>
  <c r="AV64" i="38"/>
  <c r="AC65" i="38"/>
  <c r="AV65" i="38"/>
  <c r="AC66" i="38"/>
  <c r="AV66" i="38"/>
  <c r="AC67" i="38"/>
  <c r="AV67" i="38"/>
  <c r="AC68" i="38"/>
  <c r="AV68" i="38"/>
  <c r="AC69" i="38"/>
  <c r="AV69" i="38"/>
  <c r="AC70" i="38"/>
  <c r="AV70" i="38"/>
  <c r="AC71" i="38"/>
  <c r="AV71" i="38"/>
  <c r="AC72" i="38"/>
  <c r="AV72" i="38"/>
  <c r="L15" i="38"/>
  <c r="AD41" i="38"/>
  <c r="AD43" i="38"/>
  <c r="AW43" i="38"/>
  <c r="AD44" i="38"/>
  <c r="AW44" i="38"/>
  <c r="AD45" i="38"/>
  <c r="AW45" i="38"/>
  <c r="AD46" i="38"/>
  <c r="AW46" i="38"/>
  <c r="AD47" i="38"/>
  <c r="AW47" i="38"/>
  <c r="AD48" i="38"/>
  <c r="AW48" i="38"/>
  <c r="AD49" i="38"/>
  <c r="AW49" i="38"/>
  <c r="AD50" i="38"/>
  <c r="AW50" i="38"/>
  <c r="AD51" i="38"/>
  <c r="AW51" i="38"/>
  <c r="AD52" i="38"/>
  <c r="AW52" i="38"/>
  <c r="AD53" i="38"/>
  <c r="AW53" i="38"/>
  <c r="AD54" i="38"/>
  <c r="AW54" i="38"/>
  <c r="AD55" i="38"/>
  <c r="AW55" i="38"/>
  <c r="AD56" i="38"/>
  <c r="AW56" i="38"/>
  <c r="AD57" i="38"/>
  <c r="AW57" i="38"/>
  <c r="AD58" i="38"/>
  <c r="AW58" i="38"/>
  <c r="AD59" i="38"/>
  <c r="AW59" i="38"/>
  <c r="AD60" i="38"/>
  <c r="AW60" i="38"/>
  <c r="AD61" i="38"/>
  <c r="AW61" i="38"/>
  <c r="AD62" i="38"/>
  <c r="AW62" i="38"/>
  <c r="AD63" i="38"/>
  <c r="AW63" i="38"/>
  <c r="AD64" i="38"/>
  <c r="AW64" i="38"/>
  <c r="AD65" i="38"/>
  <c r="AW65" i="38"/>
  <c r="AD66" i="38"/>
  <c r="AW66" i="38"/>
  <c r="AD67" i="38"/>
  <c r="AW67" i="38"/>
  <c r="AD68" i="38"/>
  <c r="AW68" i="38"/>
  <c r="AD69" i="38"/>
  <c r="AW69" i="38"/>
  <c r="AD70" i="38"/>
  <c r="AW70" i="38"/>
  <c r="AD71" i="38"/>
  <c r="AW71" i="38"/>
  <c r="AD72" i="38"/>
  <c r="AW72" i="38"/>
  <c r="L16" i="38"/>
  <c r="AE41" i="38"/>
  <c r="AE43" i="38"/>
  <c r="AX43" i="38"/>
  <c r="AE44" i="38"/>
  <c r="AX44" i="38"/>
  <c r="AE45" i="38"/>
  <c r="AX45" i="38"/>
  <c r="AE46" i="38"/>
  <c r="AX46" i="38"/>
  <c r="AE47" i="38"/>
  <c r="AX47" i="38"/>
  <c r="AE48" i="38"/>
  <c r="AX48" i="38"/>
  <c r="AE49" i="38"/>
  <c r="AX49" i="38"/>
  <c r="AE50" i="38"/>
  <c r="AX50" i="38"/>
  <c r="AE51" i="38"/>
  <c r="AX51" i="38"/>
  <c r="AE52" i="38"/>
  <c r="AX52" i="38"/>
  <c r="AE53" i="38"/>
  <c r="AX53" i="38"/>
  <c r="AE54" i="38"/>
  <c r="AX54" i="38"/>
  <c r="AE55" i="38"/>
  <c r="AX55" i="38"/>
  <c r="AE56" i="38"/>
  <c r="AX56" i="38"/>
  <c r="AE57" i="38"/>
  <c r="AX57" i="38"/>
  <c r="AE58" i="38"/>
  <c r="AX58" i="38"/>
  <c r="AE59" i="38"/>
  <c r="AX59" i="38"/>
  <c r="AE60" i="38"/>
  <c r="AX60" i="38"/>
  <c r="AE61" i="38"/>
  <c r="AX61" i="38"/>
  <c r="AE62" i="38"/>
  <c r="AX62" i="38"/>
  <c r="AE63" i="38"/>
  <c r="AX63" i="38"/>
  <c r="AE64" i="38"/>
  <c r="AX64" i="38"/>
  <c r="AE65" i="38"/>
  <c r="AX65" i="38"/>
  <c r="AE66" i="38"/>
  <c r="AX66" i="38"/>
  <c r="AE67" i="38"/>
  <c r="AX67" i="38"/>
  <c r="AE68" i="38"/>
  <c r="AX68" i="38"/>
  <c r="AE69" i="38"/>
  <c r="AX69" i="38"/>
  <c r="AE70" i="38"/>
  <c r="AX70" i="38"/>
  <c r="AE71" i="38"/>
  <c r="AX71" i="38"/>
  <c r="AE72" i="38"/>
  <c r="AX72" i="38"/>
  <c r="L17" i="38"/>
  <c r="AF41" i="38"/>
  <c r="AF43" i="38"/>
  <c r="AY43" i="38"/>
  <c r="AF44" i="38"/>
  <c r="AY44" i="38"/>
  <c r="AF45" i="38"/>
  <c r="AY45" i="38"/>
  <c r="AF46" i="38"/>
  <c r="AY46" i="38"/>
  <c r="AF47" i="38"/>
  <c r="AY47" i="38"/>
  <c r="AF48" i="38"/>
  <c r="AY48" i="38"/>
  <c r="AF49" i="38"/>
  <c r="AY49" i="38"/>
  <c r="AF50" i="38"/>
  <c r="AY50" i="38"/>
  <c r="AF51" i="38"/>
  <c r="AY51" i="38"/>
  <c r="AF52" i="38"/>
  <c r="AY52" i="38"/>
  <c r="AF53" i="38"/>
  <c r="AY53" i="38"/>
  <c r="AF54" i="38"/>
  <c r="AY54" i="38"/>
  <c r="AF55" i="38"/>
  <c r="AY55" i="38"/>
  <c r="AF56" i="38"/>
  <c r="AY56" i="38"/>
  <c r="AF57" i="38"/>
  <c r="AY57" i="38"/>
  <c r="AF58" i="38"/>
  <c r="AY58" i="38"/>
  <c r="AF59" i="38"/>
  <c r="AY59" i="38"/>
  <c r="AF60" i="38"/>
  <c r="AY60" i="38"/>
  <c r="AF61" i="38"/>
  <c r="AY61" i="38"/>
  <c r="AF62" i="38"/>
  <c r="AY62" i="38"/>
  <c r="AF63" i="38"/>
  <c r="AY63" i="38"/>
  <c r="AF64" i="38"/>
  <c r="AY64" i="38"/>
  <c r="AF65" i="38"/>
  <c r="AY65" i="38"/>
  <c r="AF66" i="38"/>
  <c r="AY66" i="38"/>
  <c r="AF67" i="38"/>
  <c r="AY67" i="38"/>
  <c r="AF68" i="38"/>
  <c r="AY68" i="38"/>
  <c r="AF69" i="38"/>
  <c r="AY69" i="38"/>
  <c r="AF70" i="38"/>
  <c r="AY70" i="38"/>
  <c r="AF71" i="38"/>
  <c r="AY71" i="38"/>
  <c r="AF72" i="38"/>
  <c r="AY72" i="38"/>
  <c r="L18" i="38"/>
  <c r="AG41" i="38"/>
  <c r="AG43" i="38"/>
  <c r="AZ43" i="38"/>
  <c r="AG44" i="38"/>
  <c r="AZ44" i="38"/>
  <c r="AG45" i="38"/>
  <c r="AZ45" i="38"/>
  <c r="AG46" i="38"/>
  <c r="AZ46" i="38"/>
  <c r="AG47" i="38"/>
  <c r="AZ47" i="38"/>
  <c r="AG48" i="38"/>
  <c r="AZ48" i="38"/>
  <c r="AG49" i="38"/>
  <c r="AZ49" i="38"/>
  <c r="AG50" i="38"/>
  <c r="AZ50" i="38"/>
  <c r="AG51" i="38"/>
  <c r="AZ51" i="38"/>
  <c r="AG52" i="38"/>
  <c r="AZ52" i="38"/>
  <c r="AG53" i="38"/>
  <c r="AZ53" i="38"/>
  <c r="AG54" i="38"/>
  <c r="AZ54" i="38"/>
  <c r="AG55" i="38"/>
  <c r="AZ55" i="38"/>
  <c r="AG56" i="38"/>
  <c r="AZ56" i="38"/>
  <c r="AG57" i="38"/>
  <c r="AZ57" i="38"/>
  <c r="AG58" i="38"/>
  <c r="AZ58" i="38"/>
  <c r="AG59" i="38"/>
  <c r="AZ59" i="38"/>
  <c r="AG60" i="38"/>
  <c r="AZ60" i="38"/>
  <c r="AG61" i="38"/>
  <c r="AZ61" i="38"/>
  <c r="AG62" i="38"/>
  <c r="AZ62" i="38"/>
  <c r="AG63" i="38"/>
  <c r="AZ63" i="38"/>
  <c r="AG64" i="38"/>
  <c r="AZ64" i="38"/>
  <c r="AG65" i="38"/>
  <c r="AZ65" i="38"/>
  <c r="AG66" i="38"/>
  <c r="AZ66" i="38"/>
  <c r="AG67" i="38"/>
  <c r="AZ67" i="38"/>
  <c r="AG68" i="38"/>
  <c r="AZ68" i="38"/>
  <c r="AG69" i="38"/>
  <c r="AZ69" i="38"/>
  <c r="AG70" i="38"/>
  <c r="AZ70" i="38"/>
  <c r="AG71" i="38"/>
  <c r="AZ71" i="38"/>
  <c r="AG72" i="38"/>
  <c r="AZ72" i="38"/>
  <c r="L19" i="38"/>
  <c r="AH41" i="38"/>
  <c r="AH43" i="38"/>
  <c r="BA43" i="38"/>
  <c r="AH44" i="38"/>
  <c r="BA44" i="38"/>
  <c r="AH45" i="38"/>
  <c r="BA45" i="38"/>
  <c r="AH46" i="38"/>
  <c r="BA46" i="38"/>
  <c r="AH47" i="38"/>
  <c r="BA47" i="38"/>
  <c r="AH48" i="38"/>
  <c r="BA48" i="38"/>
  <c r="AH49" i="38"/>
  <c r="BA49" i="38"/>
  <c r="AH50" i="38"/>
  <c r="BA50" i="38"/>
  <c r="AH51" i="38"/>
  <c r="BA51" i="38"/>
  <c r="AH52" i="38"/>
  <c r="BA52" i="38"/>
  <c r="AH53" i="38"/>
  <c r="BA53" i="38"/>
  <c r="AH54" i="38"/>
  <c r="BA54" i="38"/>
  <c r="AH55" i="38"/>
  <c r="BA55" i="38"/>
  <c r="AH56" i="38"/>
  <c r="BA56" i="38"/>
  <c r="AH57" i="38"/>
  <c r="BA57" i="38"/>
  <c r="AH58" i="38"/>
  <c r="BA58" i="38"/>
  <c r="AH59" i="38"/>
  <c r="BA59" i="38"/>
  <c r="AH60" i="38"/>
  <c r="BA60" i="38"/>
  <c r="AH61" i="38"/>
  <c r="BA61" i="38"/>
  <c r="AH62" i="38"/>
  <c r="BA62" i="38"/>
  <c r="AH63" i="38"/>
  <c r="BA63" i="38"/>
  <c r="AH64" i="38"/>
  <c r="BA64" i="38"/>
  <c r="AH65" i="38"/>
  <c r="BA65" i="38"/>
  <c r="AH66" i="38"/>
  <c r="BA66" i="38"/>
  <c r="AH67" i="38"/>
  <c r="BA67" i="38"/>
  <c r="AH68" i="38"/>
  <c r="BA68" i="38"/>
  <c r="AH69" i="38"/>
  <c r="BA69" i="38"/>
  <c r="AH70" i="38"/>
  <c r="BA70" i="38"/>
  <c r="AH71" i="38"/>
  <c r="BA71" i="38"/>
  <c r="AH72" i="38"/>
  <c r="BA72" i="38"/>
  <c r="L20" i="38"/>
  <c r="AI41" i="38"/>
  <c r="AI43" i="38"/>
  <c r="BB43" i="38"/>
  <c r="AI44" i="38"/>
  <c r="BB44" i="38"/>
  <c r="AI45" i="38"/>
  <c r="BB45" i="38"/>
  <c r="AI46" i="38"/>
  <c r="BB46" i="38"/>
  <c r="AI47" i="38"/>
  <c r="BB47" i="38"/>
  <c r="AI48" i="38"/>
  <c r="BB48" i="38"/>
  <c r="AI49" i="38"/>
  <c r="BB49" i="38"/>
  <c r="AI50" i="38"/>
  <c r="BB50" i="38"/>
  <c r="AI51" i="38"/>
  <c r="BB51" i="38"/>
  <c r="AI52" i="38"/>
  <c r="BB52" i="38"/>
  <c r="AI53" i="38"/>
  <c r="BB53" i="38"/>
  <c r="AI54" i="38"/>
  <c r="BB54" i="38"/>
  <c r="AI55" i="38"/>
  <c r="BB55" i="38"/>
  <c r="AI56" i="38"/>
  <c r="BB56" i="38"/>
  <c r="AI57" i="38"/>
  <c r="BB57" i="38"/>
  <c r="AI58" i="38"/>
  <c r="BB58" i="38"/>
  <c r="AI59" i="38"/>
  <c r="BB59" i="38"/>
  <c r="AI60" i="38"/>
  <c r="BB60" i="38"/>
  <c r="AI61" i="38"/>
  <c r="BB61" i="38"/>
  <c r="AI62" i="38"/>
  <c r="BB62" i="38"/>
  <c r="AI63" i="38"/>
  <c r="BB63" i="38"/>
  <c r="AI64" i="38"/>
  <c r="BB64" i="38"/>
  <c r="AI65" i="38"/>
  <c r="BB65" i="38"/>
  <c r="AI66" i="38"/>
  <c r="BB66" i="38"/>
  <c r="AI67" i="38"/>
  <c r="BB67" i="38"/>
  <c r="AI68" i="38"/>
  <c r="BB68" i="38"/>
  <c r="AI69" i="38"/>
  <c r="BB69" i="38"/>
  <c r="AI70" i="38"/>
  <c r="BB70" i="38"/>
  <c r="AI71" i="38"/>
  <c r="BB71" i="38"/>
  <c r="AI72" i="38"/>
  <c r="BB72" i="38"/>
  <c r="L21" i="38"/>
  <c r="AJ41" i="38"/>
  <c r="AJ43" i="38"/>
  <c r="BC43" i="38"/>
  <c r="AJ44" i="38"/>
  <c r="BC44" i="38"/>
  <c r="AJ45" i="38"/>
  <c r="BC45" i="38"/>
  <c r="AJ46" i="38"/>
  <c r="BC46" i="38"/>
  <c r="AJ47" i="38"/>
  <c r="BC47" i="38"/>
  <c r="AJ48" i="38"/>
  <c r="BC48" i="38"/>
  <c r="AJ49" i="38"/>
  <c r="BC49" i="38"/>
  <c r="AJ50" i="38"/>
  <c r="BC50" i="38"/>
  <c r="AJ51" i="38"/>
  <c r="BC51" i="38"/>
  <c r="AJ52" i="38"/>
  <c r="BC52" i="38"/>
  <c r="AJ53" i="38"/>
  <c r="BC53" i="38"/>
  <c r="AJ54" i="38"/>
  <c r="BC54" i="38"/>
  <c r="AJ55" i="38"/>
  <c r="BC55" i="38"/>
  <c r="AJ56" i="38"/>
  <c r="BC56" i="38"/>
  <c r="AJ57" i="38"/>
  <c r="BC57" i="38"/>
  <c r="AJ58" i="38"/>
  <c r="BC58" i="38"/>
  <c r="AJ59" i="38"/>
  <c r="BC59" i="38"/>
  <c r="AJ60" i="38"/>
  <c r="BC60" i="38"/>
  <c r="AJ61" i="38"/>
  <c r="BC61" i="38"/>
  <c r="AJ62" i="38"/>
  <c r="BC62" i="38"/>
  <c r="AJ63" i="38"/>
  <c r="BC63" i="38"/>
  <c r="AJ64" i="38"/>
  <c r="BC64" i="38"/>
  <c r="AJ65" i="38"/>
  <c r="BC65" i="38"/>
  <c r="AJ66" i="38"/>
  <c r="BC66" i="38"/>
  <c r="AJ67" i="38"/>
  <c r="BC67" i="38"/>
  <c r="AJ68" i="38"/>
  <c r="BC68" i="38"/>
  <c r="AJ69" i="38"/>
  <c r="BC69" i="38"/>
  <c r="AJ70" i="38"/>
  <c r="BC70" i="38"/>
  <c r="AJ71" i="38"/>
  <c r="BC71" i="38"/>
  <c r="AJ72" i="38"/>
  <c r="BC72" i="38"/>
  <c r="L22" i="38"/>
  <c r="AK41" i="38"/>
  <c r="AK43" i="38"/>
  <c r="BD43" i="38"/>
  <c r="AK44" i="38"/>
  <c r="BD44" i="38"/>
  <c r="AK45" i="38"/>
  <c r="BD45" i="38"/>
  <c r="AK46" i="38"/>
  <c r="BD46" i="38"/>
  <c r="AK47" i="38"/>
  <c r="BD47" i="38"/>
  <c r="AK48" i="38"/>
  <c r="BD48" i="38"/>
  <c r="AK49" i="38"/>
  <c r="BD49" i="38"/>
  <c r="AK50" i="38"/>
  <c r="BD50" i="38"/>
  <c r="AK51" i="38"/>
  <c r="BD51" i="38"/>
  <c r="AK52" i="38"/>
  <c r="BD52" i="38"/>
  <c r="AK53" i="38"/>
  <c r="BD53" i="38"/>
  <c r="AK54" i="38"/>
  <c r="BD54" i="38"/>
  <c r="AK55" i="38"/>
  <c r="BD55" i="38"/>
  <c r="AK56" i="38"/>
  <c r="BD56" i="38"/>
  <c r="AK57" i="38"/>
  <c r="BD57" i="38"/>
  <c r="AK58" i="38"/>
  <c r="BD58" i="38"/>
  <c r="AK59" i="38"/>
  <c r="BD59" i="38"/>
  <c r="AK60" i="38"/>
  <c r="BD60" i="38"/>
  <c r="AK61" i="38"/>
  <c r="BD61" i="38"/>
  <c r="AK62" i="38"/>
  <c r="BD62" i="38"/>
  <c r="AK63" i="38"/>
  <c r="BD63" i="38"/>
  <c r="AK64" i="38"/>
  <c r="BD64" i="38"/>
  <c r="AK65" i="38"/>
  <c r="BD65" i="38"/>
  <c r="AK66" i="38"/>
  <c r="BD66" i="38"/>
  <c r="AK67" i="38"/>
  <c r="BD67" i="38"/>
  <c r="AK68" i="38"/>
  <c r="BD68" i="38"/>
  <c r="AK69" i="38"/>
  <c r="BD69" i="38"/>
  <c r="AK70" i="38"/>
  <c r="BD70" i="38"/>
  <c r="AK71" i="38"/>
  <c r="BD71" i="38"/>
  <c r="AK72" i="38"/>
  <c r="BD72" i="38"/>
  <c r="L23" i="38"/>
  <c r="L27" i="38"/>
  <c r="L28" i="38"/>
  <c r="L31" i="38"/>
  <c r="L32" i="38"/>
  <c r="L33" i="38"/>
  <c r="L34" i="38"/>
  <c r="F9" i="38"/>
  <c r="AM77" i="38"/>
  <c r="BF77" i="38"/>
  <c r="AM78" i="38"/>
  <c r="BF78" i="38"/>
  <c r="AM79" i="38"/>
  <c r="BF79" i="38"/>
  <c r="AM80" i="38"/>
  <c r="BF80" i="38"/>
  <c r="AM81" i="38"/>
  <c r="BF81" i="38"/>
  <c r="AM82" i="38"/>
  <c r="BF82" i="38"/>
  <c r="AM83" i="38"/>
  <c r="BF83" i="38"/>
  <c r="AM84" i="38"/>
  <c r="BF84" i="38"/>
  <c r="AM85" i="38"/>
  <c r="BF85" i="38"/>
  <c r="AM86" i="38"/>
  <c r="BF86" i="38"/>
  <c r="AM87" i="38"/>
  <c r="BF87" i="38"/>
  <c r="AM88" i="38"/>
  <c r="BF88" i="38"/>
  <c r="AM89" i="38"/>
  <c r="BF89" i="38"/>
  <c r="AM90" i="38"/>
  <c r="BF90" i="38"/>
  <c r="AM91" i="38"/>
  <c r="BF91" i="38"/>
  <c r="AM92" i="38"/>
  <c r="BF92" i="38"/>
  <c r="AM93" i="38"/>
  <c r="BF93" i="38"/>
  <c r="AM94" i="38"/>
  <c r="BF94" i="38"/>
  <c r="AM95" i="38"/>
  <c r="BF95" i="38"/>
  <c r="AM96" i="38"/>
  <c r="BF96" i="38"/>
  <c r="AM97" i="38"/>
  <c r="BF97" i="38"/>
  <c r="AM98" i="38"/>
  <c r="BF98" i="38"/>
  <c r="AM99" i="38"/>
  <c r="BF99" i="38"/>
  <c r="AM100" i="38"/>
  <c r="BF100" i="38"/>
  <c r="AM101" i="38"/>
  <c r="BF101" i="38"/>
  <c r="AM102" i="38"/>
  <c r="BF102" i="38"/>
  <c r="AM103" i="38"/>
  <c r="BF103" i="38"/>
  <c r="AM104" i="38"/>
  <c r="BF104" i="38"/>
  <c r="AM105" i="38"/>
  <c r="BF105" i="38"/>
  <c r="AM106" i="38"/>
  <c r="BF106" i="38"/>
  <c r="M38" i="38"/>
  <c r="AL77" i="38"/>
  <c r="BE77" i="38"/>
  <c r="AL78" i="38"/>
  <c r="BE78" i="38"/>
  <c r="AL79" i="38"/>
  <c r="BE79" i="38"/>
  <c r="AL80" i="38"/>
  <c r="BE80" i="38"/>
  <c r="AL81" i="38"/>
  <c r="BE81" i="38"/>
  <c r="AL82" i="38"/>
  <c r="BE82" i="38"/>
  <c r="AL83" i="38"/>
  <c r="BE83" i="38"/>
  <c r="AL84" i="38"/>
  <c r="BE84" i="38"/>
  <c r="AL85" i="38"/>
  <c r="BE85" i="38"/>
  <c r="AL86" i="38"/>
  <c r="BE86" i="38"/>
  <c r="AL87" i="38"/>
  <c r="BE87" i="38"/>
  <c r="AL88" i="38"/>
  <c r="BE88" i="38"/>
  <c r="AL89" i="38"/>
  <c r="BE89" i="38"/>
  <c r="AL90" i="38"/>
  <c r="BE90" i="38"/>
  <c r="AL91" i="38"/>
  <c r="BE91" i="38"/>
  <c r="AL92" i="38"/>
  <c r="BE92" i="38"/>
  <c r="AL93" i="38"/>
  <c r="BE93" i="38"/>
  <c r="AL94" i="38"/>
  <c r="BE94" i="38"/>
  <c r="AL95" i="38"/>
  <c r="BE95" i="38"/>
  <c r="AL96" i="38"/>
  <c r="BE96" i="38"/>
  <c r="AL97" i="38"/>
  <c r="BE97" i="38"/>
  <c r="AL98" i="38"/>
  <c r="BE98" i="38"/>
  <c r="AL99" i="38"/>
  <c r="BE99" i="38"/>
  <c r="AL100" i="38"/>
  <c r="BE100" i="38"/>
  <c r="AL101" i="38"/>
  <c r="BE101" i="38"/>
  <c r="AL102" i="38"/>
  <c r="BE102" i="38"/>
  <c r="AL103" i="38"/>
  <c r="BE103" i="38"/>
  <c r="AL104" i="38"/>
  <c r="BE104" i="38"/>
  <c r="AL105" i="38"/>
  <c r="BE105" i="38"/>
  <c r="AL106" i="38"/>
  <c r="BE106" i="38"/>
  <c r="M37" i="38"/>
  <c r="AM43" i="38"/>
  <c r="BF43" i="38"/>
  <c r="AM44" i="38"/>
  <c r="BF44" i="38"/>
  <c r="AM45" i="38"/>
  <c r="BF45" i="38"/>
  <c r="AM46" i="38"/>
  <c r="BF46" i="38"/>
  <c r="AM47" i="38"/>
  <c r="BF47" i="38"/>
  <c r="AM48" i="38"/>
  <c r="BF48" i="38"/>
  <c r="AM49" i="38"/>
  <c r="BF49" i="38"/>
  <c r="AM50" i="38"/>
  <c r="BF50" i="38"/>
  <c r="AM51" i="38"/>
  <c r="BF51" i="38"/>
  <c r="AM52" i="38"/>
  <c r="BF52" i="38"/>
  <c r="AM53" i="38"/>
  <c r="BF53" i="38"/>
  <c r="AM54" i="38"/>
  <c r="BF54" i="38"/>
  <c r="AM55" i="38"/>
  <c r="BF55" i="38"/>
  <c r="AM56" i="38"/>
  <c r="BF56" i="38"/>
  <c r="AM57" i="38"/>
  <c r="BF57" i="38"/>
  <c r="AM58" i="38"/>
  <c r="BF58" i="38"/>
  <c r="AM59" i="38"/>
  <c r="BF59" i="38"/>
  <c r="AM60" i="38"/>
  <c r="BF60" i="38"/>
  <c r="AM61" i="38"/>
  <c r="BF61" i="38"/>
  <c r="AM62" i="38"/>
  <c r="BF62" i="38"/>
  <c r="AM63" i="38"/>
  <c r="BF63" i="38"/>
  <c r="AM64" i="38"/>
  <c r="BF64" i="38"/>
  <c r="AM65" i="38"/>
  <c r="BF65" i="38"/>
  <c r="AM66" i="38"/>
  <c r="BF66" i="38"/>
  <c r="AM67" i="38"/>
  <c r="BF67" i="38"/>
  <c r="AM68" i="38"/>
  <c r="BF68" i="38"/>
  <c r="AM69" i="38"/>
  <c r="BF69" i="38"/>
  <c r="AM70" i="38"/>
  <c r="BF70" i="38"/>
  <c r="AM71" i="38"/>
  <c r="BF71" i="38"/>
  <c r="AM72" i="38"/>
  <c r="BF72" i="38"/>
  <c r="L38" i="38"/>
  <c r="AL43" i="38"/>
  <c r="BE43" i="38"/>
  <c r="AL44" i="38"/>
  <c r="BE44" i="38"/>
  <c r="AL45" i="38"/>
  <c r="BE45" i="38"/>
  <c r="AL46" i="38"/>
  <c r="BE46" i="38"/>
  <c r="AL47" i="38"/>
  <c r="BE47" i="38"/>
  <c r="AL48" i="38"/>
  <c r="BE48" i="38"/>
  <c r="AL49" i="38"/>
  <c r="BE49" i="38"/>
  <c r="AL50" i="38"/>
  <c r="BE50" i="38"/>
  <c r="AL51" i="38"/>
  <c r="BE51" i="38"/>
  <c r="AL52" i="38"/>
  <c r="BE52" i="38"/>
  <c r="AL53" i="38"/>
  <c r="BE53" i="38"/>
  <c r="AL54" i="38"/>
  <c r="BE54" i="38"/>
  <c r="AL55" i="38"/>
  <c r="BE55" i="38"/>
  <c r="AL56" i="38"/>
  <c r="BE56" i="38"/>
  <c r="AL57" i="38"/>
  <c r="BE57" i="38"/>
  <c r="AL58" i="38"/>
  <c r="BE58" i="38"/>
  <c r="AL59" i="38"/>
  <c r="BE59" i="38"/>
  <c r="AL60" i="38"/>
  <c r="BE60" i="38"/>
  <c r="AL61" i="38"/>
  <c r="BE61" i="38"/>
  <c r="AL62" i="38"/>
  <c r="BE62" i="38"/>
  <c r="AL63" i="38"/>
  <c r="BE63" i="38"/>
  <c r="AL64" i="38"/>
  <c r="BE64" i="38"/>
  <c r="AL65" i="38"/>
  <c r="BE65" i="38"/>
  <c r="AL66" i="38"/>
  <c r="BE66" i="38"/>
  <c r="AL67" i="38"/>
  <c r="BE67" i="38"/>
  <c r="AL68" i="38"/>
  <c r="BE68" i="38"/>
  <c r="AL69" i="38"/>
  <c r="BE69" i="38"/>
  <c r="AL70" i="38"/>
  <c r="BE70" i="38"/>
  <c r="AL71" i="38"/>
  <c r="BE71" i="38"/>
  <c r="AL72" i="38"/>
  <c r="BE72" i="38"/>
  <c r="L37" i="38"/>
  <c r="AM9" i="38"/>
  <c r="BF9" i="38"/>
  <c r="AM10" i="38"/>
  <c r="BF10" i="38"/>
  <c r="AM11" i="38"/>
  <c r="BF11" i="38"/>
  <c r="AM12" i="38"/>
  <c r="BF12" i="38"/>
  <c r="AM13" i="38"/>
  <c r="BF13" i="38"/>
  <c r="AM14" i="38"/>
  <c r="BF14" i="38"/>
  <c r="AM15" i="38"/>
  <c r="BF15" i="38"/>
  <c r="AM16" i="38"/>
  <c r="BF16" i="38"/>
  <c r="AM17" i="38"/>
  <c r="BF17" i="38"/>
  <c r="AM18" i="38"/>
  <c r="BF18" i="38"/>
  <c r="AM19" i="38"/>
  <c r="BF19" i="38"/>
  <c r="AM20" i="38"/>
  <c r="BF20" i="38"/>
  <c r="AM21" i="38"/>
  <c r="BF21" i="38"/>
  <c r="AM22" i="38"/>
  <c r="BF22" i="38"/>
  <c r="AM23" i="38"/>
  <c r="BF23" i="38"/>
  <c r="AM24" i="38"/>
  <c r="BF24" i="38"/>
  <c r="AM25" i="38"/>
  <c r="BF25" i="38"/>
  <c r="AM26" i="38"/>
  <c r="BF26" i="38"/>
  <c r="AM27" i="38"/>
  <c r="BF27" i="38"/>
  <c r="AM28" i="38"/>
  <c r="BF28" i="38"/>
  <c r="AM29" i="38"/>
  <c r="BF29" i="38"/>
  <c r="AM30" i="38"/>
  <c r="BF30" i="38"/>
  <c r="AM31" i="38"/>
  <c r="BF31" i="38"/>
  <c r="AM32" i="38"/>
  <c r="BF32" i="38"/>
  <c r="AM33" i="38"/>
  <c r="BF33" i="38"/>
  <c r="AM34" i="38"/>
  <c r="BF34" i="38"/>
  <c r="AM35" i="38"/>
  <c r="BF35" i="38"/>
  <c r="AM36" i="38"/>
  <c r="BF36" i="38"/>
  <c r="AM37" i="38"/>
  <c r="BF37" i="38"/>
  <c r="AM38" i="38"/>
  <c r="BF38" i="38"/>
  <c r="K38" i="38"/>
  <c r="AL9" i="38"/>
  <c r="BE9" i="38"/>
  <c r="AL10" i="38"/>
  <c r="BE10" i="38"/>
  <c r="AL11" i="38"/>
  <c r="BE11" i="38"/>
  <c r="AL12" i="38"/>
  <c r="BE12" i="38"/>
  <c r="AL13" i="38"/>
  <c r="BE13" i="38"/>
  <c r="AL14" i="38"/>
  <c r="BE14" i="38"/>
  <c r="AL15" i="38"/>
  <c r="BE15" i="38"/>
  <c r="AL16" i="38"/>
  <c r="BE16" i="38"/>
  <c r="AL17" i="38"/>
  <c r="BE17" i="38"/>
  <c r="AL18" i="38"/>
  <c r="BE18" i="38"/>
  <c r="AL19" i="38"/>
  <c r="BE19" i="38"/>
  <c r="AL20" i="38"/>
  <c r="BE20" i="38"/>
  <c r="AL21" i="38"/>
  <c r="BE21" i="38"/>
  <c r="AL22" i="38"/>
  <c r="BE22" i="38"/>
  <c r="AL23" i="38"/>
  <c r="BE23" i="38"/>
  <c r="AL24" i="38"/>
  <c r="BE24" i="38"/>
  <c r="AL25" i="38"/>
  <c r="BE25" i="38"/>
  <c r="AL26" i="38"/>
  <c r="BE26" i="38"/>
  <c r="AL27" i="38"/>
  <c r="BE27" i="38"/>
  <c r="AL28" i="38"/>
  <c r="BE28" i="38"/>
  <c r="AL29" i="38"/>
  <c r="BE29" i="38"/>
  <c r="AL30" i="38"/>
  <c r="BE30" i="38"/>
  <c r="AL31" i="38"/>
  <c r="BE31" i="38"/>
  <c r="AL32" i="38"/>
  <c r="BE32" i="38"/>
  <c r="AL33" i="38"/>
  <c r="BE33" i="38"/>
  <c r="AL34" i="38"/>
  <c r="BE34" i="38"/>
  <c r="AL35" i="38"/>
  <c r="BE35" i="38"/>
  <c r="AL36" i="38"/>
  <c r="BE36" i="38"/>
  <c r="AL37" i="38"/>
  <c r="BE37" i="38"/>
  <c r="AL38" i="38"/>
  <c r="BE38" i="38"/>
  <c r="K37" i="38"/>
  <c r="N8" i="38"/>
  <c r="V110" i="38"/>
  <c r="AO110" i="38"/>
  <c r="M8" i="38"/>
  <c r="V76" i="38"/>
  <c r="AO76" i="38"/>
  <c r="V42" i="38"/>
  <c r="AO42" i="38"/>
  <c r="K8" i="38"/>
  <c r="V8" i="38"/>
  <c r="AO8" i="38"/>
  <c r="G39" i="38"/>
  <c r="X75" i="38"/>
  <c r="Y75" i="38"/>
  <c r="Z75" i="38"/>
  <c r="AA75" i="38"/>
  <c r="AB75" i="38"/>
  <c r="AC75" i="38"/>
  <c r="AD75" i="38"/>
  <c r="AE75" i="38"/>
  <c r="AF75" i="38"/>
  <c r="AG75" i="38"/>
  <c r="AH75" i="38"/>
  <c r="AI75" i="38"/>
  <c r="AJ75" i="38"/>
  <c r="AJ111" i="38"/>
  <c r="BC111" i="38"/>
  <c r="AJ112" i="38"/>
  <c r="BC112" i="38"/>
  <c r="AJ113" i="38"/>
  <c r="BC113" i="38"/>
  <c r="AJ114" i="38"/>
  <c r="BC114" i="38"/>
  <c r="AJ115" i="38"/>
  <c r="BC115" i="38"/>
  <c r="AJ116" i="38"/>
  <c r="BC116" i="38"/>
  <c r="AJ117" i="38"/>
  <c r="BC117" i="38"/>
  <c r="AJ118" i="38"/>
  <c r="BC118" i="38"/>
  <c r="AJ119" i="38"/>
  <c r="BC119" i="38"/>
  <c r="AJ120" i="38"/>
  <c r="BC120" i="38"/>
  <c r="AJ121" i="38"/>
  <c r="BC121" i="38"/>
  <c r="AJ122" i="38"/>
  <c r="BC122" i="38"/>
  <c r="AJ123" i="38"/>
  <c r="BC123" i="38"/>
  <c r="AJ124" i="38"/>
  <c r="BC124" i="38"/>
  <c r="AJ125" i="38"/>
  <c r="BC125" i="38"/>
  <c r="AJ126" i="38"/>
  <c r="BC126" i="38"/>
  <c r="AJ127" i="38"/>
  <c r="BC127" i="38"/>
  <c r="AJ128" i="38"/>
  <c r="BC128" i="38"/>
  <c r="AJ129" i="38"/>
  <c r="BC129" i="38"/>
  <c r="AJ130" i="38"/>
  <c r="BC130" i="38"/>
  <c r="AJ131" i="38"/>
  <c r="BC131" i="38"/>
  <c r="AJ132" i="38"/>
  <c r="BC132" i="38"/>
  <c r="AJ133" i="38"/>
  <c r="BC133" i="38"/>
  <c r="AJ134" i="38"/>
  <c r="BC134" i="38"/>
  <c r="AJ135" i="38"/>
  <c r="BC135" i="38"/>
  <c r="AJ136" i="38"/>
  <c r="BC136" i="38"/>
  <c r="AJ137" i="38"/>
  <c r="BC137" i="38"/>
  <c r="AJ138" i="38"/>
  <c r="BC138" i="38"/>
  <c r="AJ139" i="38"/>
  <c r="BC139" i="38"/>
  <c r="AJ140" i="38"/>
  <c r="BC140" i="38"/>
  <c r="N22" i="38"/>
  <c r="AF111" i="38"/>
  <c r="AY111" i="38"/>
  <c r="AF112" i="38"/>
  <c r="AY112" i="38"/>
  <c r="AF113" i="38"/>
  <c r="AY113" i="38"/>
  <c r="AF114" i="38"/>
  <c r="AY114" i="38"/>
  <c r="AF115" i="38"/>
  <c r="AY115" i="38"/>
  <c r="AF116" i="38"/>
  <c r="AY116" i="38"/>
  <c r="AF117" i="38"/>
  <c r="AY117" i="38"/>
  <c r="AF118" i="38"/>
  <c r="AY118" i="38"/>
  <c r="AF119" i="38"/>
  <c r="AY119" i="38"/>
  <c r="AF120" i="38"/>
  <c r="AY120" i="38"/>
  <c r="AF121" i="38"/>
  <c r="AY121" i="38"/>
  <c r="AF122" i="38"/>
  <c r="AY122" i="38"/>
  <c r="AF123" i="38"/>
  <c r="AY123" i="38"/>
  <c r="AF124" i="38"/>
  <c r="AY124" i="38"/>
  <c r="AF125" i="38"/>
  <c r="AY125" i="38"/>
  <c r="AF126" i="38"/>
  <c r="AY126" i="38"/>
  <c r="AF127" i="38"/>
  <c r="AY127" i="38"/>
  <c r="AF128" i="38"/>
  <c r="AY128" i="38"/>
  <c r="AF129" i="38"/>
  <c r="AY129" i="38"/>
  <c r="AF130" i="38"/>
  <c r="AY130" i="38"/>
  <c r="AF131" i="38"/>
  <c r="AY131" i="38"/>
  <c r="AF132" i="38"/>
  <c r="AY132" i="38"/>
  <c r="AF133" i="38"/>
  <c r="AY133" i="38"/>
  <c r="AF134" i="38"/>
  <c r="AY134" i="38"/>
  <c r="AF135" i="38"/>
  <c r="AY135" i="38"/>
  <c r="AF136" i="38"/>
  <c r="AY136" i="38"/>
  <c r="AF137" i="38"/>
  <c r="AY137" i="38"/>
  <c r="AF138" i="38"/>
  <c r="AY138" i="38"/>
  <c r="AF139" i="38"/>
  <c r="AY139" i="38"/>
  <c r="AF140" i="38"/>
  <c r="AY140" i="38"/>
  <c r="N18" i="38"/>
  <c r="N34" i="38"/>
  <c r="AI111" i="38"/>
  <c r="BB111" i="38"/>
  <c r="AI112" i="38"/>
  <c r="BB112" i="38"/>
  <c r="AI113" i="38"/>
  <c r="BB113" i="38"/>
  <c r="AI114" i="38"/>
  <c r="BB114" i="38"/>
  <c r="AI115" i="38"/>
  <c r="BB115" i="38"/>
  <c r="AI116" i="38"/>
  <c r="BB116" i="38"/>
  <c r="AI117" i="38"/>
  <c r="BB117" i="38"/>
  <c r="AI118" i="38"/>
  <c r="BB118" i="38"/>
  <c r="AI119" i="38"/>
  <c r="BB119" i="38"/>
  <c r="AI120" i="38"/>
  <c r="BB120" i="38"/>
  <c r="AI121" i="38"/>
  <c r="BB121" i="38"/>
  <c r="AI122" i="38"/>
  <c r="BB122" i="38"/>
  <c r="AI123" i="38"/>
  <c r="BB123" i="38"/>
  <c r="AI124" i="38"/>
  <c r="BB124" i="38"/>
  <c r="AI125" i="38"/>
  <c r="BB125" i="38"/>
  <c r="AI126" i="38"/>
  <c r="BB126" i="38"/>
  <c r="AI127" i="38"/>
  <c r="BB127" i="38"/>
  <c r="AI128" i="38"/>
  <c r="BB128" i="38"/>
  <c r="AI129" i="38"/>
  <c r="BB129" i="38"/>
  <c r="AI130" i="38"/>
  <c r="BB130" i="38"/>
  <c r="AI131" i="38"/>
  <c r="BB131" i="38"/>
  <c r="AI132" i="38"/>
  <c r="BB132" i="38"/>
  <c r="AI133" i="38"/>
  <c r="BB133" i="38"/>
  <c r="AI134" i="38"/>
  <c r="BB134" i="38"/>
  <c r="AI135" i="38"/>
  <c r="BB135" i="38"/>
  <c r="AI136" i="38"/>
  <c r="BB136" i="38"/>
  <c r="AI137" i="38"/>
  <c r="BB137" i="38"/>
  <c r="AI138" i="38"/>
  <c r="BB138" i="38"/>
  <c r="AI139" i="38"/>
  <c r="BB139" i="38"/>
  <c r="AI140" i="38"/>
  <c r="BB140" i="38"/>
  <c r="N21" i="38"/>
  <c r="N33" i="38"/>
  <c r="AH111" i="38"/>
  <c r="BA111" i="38"/>
  <c r="AH112" i="38"/>
  <c r="BA112" i="38"/>
  <c r="AH113" i="38"/>
  <c r="BA113" i="38"/>
  <c r="AH114" i="38"/>
  <c r="BA114" i="38"/>
  <c r="AH115" i="38"/>
  <c r="BA115" i="38"/>
  <c r="AH116" i="38"/>
  <c r="BA116" i="38"/>
  <c r="AH117" i="38"/>
  <c r="BA117" i="38"/>
  <c r="AH118" i="38"/>
  <c r="BA118" i="38"/>
  <c r="AH119" i="38"/>
  <c r="BA119" i="38"/>
  <c r="AH120" i="38"/>
  <c r="BA120" i="38"/>
  <c r="AH121" i="38"/>
  <c r="BA121" i="38"/>
  <c r="AH122" i="38"/>
  <c r="BA122" i="38"/>
  <c r="AH123" i="38"/>
  <c r="BA123" i="38"/>
  <c r="AH124" i="38"/>
  <c r="BA124" i="38"/>
  <c r="AH125" i="38"/>
  <c r="BA125" i="38"/>
  <c r="AH126" i="38"/>
  <c r="BA126" i="38"/>
  <c r="AH127" i="38"/>
  <c r="BA127" i="38"/>
  <c r="AH128" i="38"/>
  <c r="BA128" i="38"/>
  <c r="AH129" i="38"/>
  <c r="BA129" i="38"/>
  <c r="AH130" i="38"/>
  <c r="BA130" i="38"/>
  <c r="AH131" i="38"/>
  <c r="BA131" i="38"/>
  <c r="AH132" i="38"/>
  <c r="BA132" i="38"/>
  <c r="AH133" i="38"/>
  <c r="BA133" i="38"/>
  <c r="AH134" i="38"/>
  <c r="BA134" i="38"/>
  <c r="AH135" i="38"/>
  <c r="BA135" i="38"/>
  <c r="AH136" i="38"/>
  <c r="BA136" i="38"/>
  <c r="AH137" i="38"/>
  <c r="BA137" i="38"/>
  <c r="AH138" i="38"/>
  <c r="BA138" i="38"/>
  <c r="AH139" i="38"/>
  <c r="BA139" i="38"/>
  <c r="AH140" i="38"/>
  <c r="BA140" i="38"/>
  <c r="N20" i="38"/>
  <c r="N32" i="38"/>
  <c r="AG111" i="38"/>
  <c r="AZ111" i="38"/>
  <c r="AG112" i="38"/>
  <c r="AZ112" i="38"/>
  <c r="AG113" i="38"/>
  <c r="AZ113" i="38"/>
  <c r="AG114" i="38"/>
  <c r="AZ114" i="38"/>
  <c r="AG115" i="38"/>
  <c r="AZ115" i="38"/>
  <c r="AG116" i="38"/>
  <c r="AZ116" i="38"/>
  <c r="AG117" i="38"/>
  <c r="AZ117" i="38"/>
  <c r="AG118" i="38"/>
  <c r="AZ118" i="38"/>
  <c r="AG119" i="38"/>
  <c r="AZ119" i="38"/>
  <c r="AG120" i="38"/>
  <c r="AZ120" i="38"/>
  <c r="AG121" i="38"/>
  <c r="AZ121" i="38"/>
  <c r="AG122" i="38"/>
  <c r="AZ122" i="38"/>
  <c r="AG123" i="38"/>
  <c r="AZ123" i="38"/>
  <c r="AG124" i="38"/>
  <c r="AZ124" i="38"/>
  <c r="AG125" i="38"/>
  <c r="AZ125" i="38"/>
  <c r="AG126" i="38"/>
  <c r="AZ126" i="38"/>
  <c r="AG127" i="38"/>
  <c r="AZ127" i="38"/>
  <c r="AG128" i="38"/>
  <c r="AZ128" i="38"/>
  <c r="AG129" i="38"/>
  <c r="AZ129" i="38"/>
  <c r="AG130" i="38"/>
  <c r="AZ130" i="38"/>
  <c r="AG131" i="38"/>
  <c r="AZ131" i="38"/>
  <c r="AG132" i="38"/>
  <c r="AZ132" i="38"/>
  <c r="AG133" i="38"/>
  <c r="AZ133" i="38"/>
  <c r="AG134" i="38"/>
  <c r="AZ134" i="38"/>
  <c r="AG135" i="38"/>
  <c r="AZ135" i="38"/>
  <c r="AG136" i="38"/>
  <c r="AZ136" i="38"/>
  <c r="AG137" i="38"/>
  <c r="AZ137" i="38"/>
  <c r="AG138" i="38"/>
  <c r="AZ138" i="38"/>
  <c r="AG139" i="38"/>
  <c r="AZ139" i="38"/>
  <c r="AG140" i="38"/>
  <c r="AZ140" i="38"/>
  <c r="N19" i="38"/>
  <c r="N31" i="38"/>
  <c r="AC111" i="38"/>
  <c r="AV111" i="38"/>
  <c r="AC112" i="38"/>
  <c r="AV112" i="38"/>
  <c r="AC113" i="38"/>
  <c r="AV113" i="38"/>
  <c r="AC114" i="38"/>
  <c r="AV114" i="38"/>
  <c r="AC115" i="38"/>
  <c r="AV115" i="38"/>
  <c r="AC116" i="38"/>
  <c r="AV116" i="38"/>
  <c r="AC117" i="38"/>
  <c r="AV117" i="38"/>
  <c r="AC118" i="38"/>
  <c r="AV118" i="38"/>
  <c r="AC119" i="38"/>
  <c r="AV119" i="38"/>
  <c r="AC120" i="38"/>
  <c r="AV120" i="38"/>
  <c r="AC121" i="38"/>
  <c r="AV121" i="38"/>
  <c r="AC122" i="38"/>
  <c r="AV122" i="38"/>
  <c r="AC123" i="38"/>
  <c r="AV123" i="38"/>
  <c r="AC124" i="38"/>
  <c r="AV124" i="38"/>
  <c r="AC125" i="38"/>
  <c r="AV125" i="38"/>
  <c r="AC126" i="38"/>
  <c r="AV126" i="38"/>
  <c r="AC127" i="38"/>
  <c r="AV127" i="38"/>
  <c r="AC128" i="38"/>
  <c r="AV128" i="38"/>
  <c r="AC129" i="38"/>
  <c r="AV129" i="38"/>
  <c r="AC130" i="38"/>
  <c r="AV130" i="38"/>
  <c r="AC131" i="38"/>
  <c r="AV131" i="38"/>
  <c r="AC132" i="38"/>
  <c r="AV132" i="38"/>
  <c r="AC133" i="38"/>
  <c r="AV133" i="38"/>
  <c r="AC134" i="38"/>
  <c r="AV134" i="38"/>
  <c r="AC135" i="38"/>
  <c r="AV135" i="38"/>
  <c r="AC136" i="38"/>
  <c r="AV136" i="38"/>
  <c r="AC137" i="38"/>
  <c r="AV137" i="38"/>
  <c r="AC138" i="38"/>
  <c r="AV138" i="38"/>
  <c r="AC139" i="38"/>
  <c r="AV139" i="38"/>
  <c r="AC140" i="38"/>
  <c r="AV140" i="38"/>
  <c r="N15" i="38"/>
  <c r="AE111" i="38"/>
  <c r="AX111" i="38"/>
  <c r="AE112" i="38"/>
  <c r="AX112" i="38"/>
  <c r="AE113" i="38"/>
  <c r="AX113" i="38"/>
  <c r="AE114" i="38"/>
  <c r="AX114" i="38"/>
  <c r="AE115" i="38"/>
  <c r="AX115" i="38"/>
  <c r="AE116" i="38"/>
  <c r="AX116" i="38"/>
  <c r="AE117" i="38"/>
  <c r="AX117" i="38"/>
  <c r="AE118" i="38"/>
  <c r="AX118" i="38"/>
  <c r="AE119" i="38"/>
  <c r="AX119" i="38"/>
  <c r="AE120" i="38"/>
  <c r="AX120" i="38"/>
  <c r="AE121" i="38"/>
  <c r="AX121" i="38"/>
  <c r="AE122" i="38"/>
  <c r="AX122" i="38"/>
  <c r="AE123" i="38"/>
  <c r="AX123" i="38"/>
  <c r="AE124" i="38"/>
  <c r="AX124" i="38"/>
  <c r="AE125" i="38"/>
  <c r="AX125" i="38"/>
  <c r="AE126" i="38"/>
  <c r="AX126" i="38"/>
  <c r="AE127" i="38"/>
  <c r="AX127" i="38"/>
  <c r="AE128" i="38"/>
  <c r="AX128" i="38"/>
  <c r="AE129" i="38"/>
  <c r="AX129" i="38"/>
  <c r="AE130" i="38"/>
  <c r="AX130" i="38"/>
  <c r="AE131" i="38"/>
  <c r="AX131" i="38"/>
  <c r="AE132" i="38"/>
  <c r="AX132" i="38"/>
  <c r="AE133" i="38"/>
  <c r="AX133" i="38"/>
  <c r="AE134" i="38"/>
  <c r="AX134" i="38"/>
  <c r="AE135" i="38"/>
  <c r="AX135" i="38"/>
  <c r="AE136" i="38"/>
  <c r="AX136" i="38"/>
  <c r="AE137" i="38"/>
  <c r="AX137" i="38"/>
  <c r="AE138" i="38"/>
  <c r="AX138" i="38"/>
  <c r="AE139" i="38"/>
  <c r="AX139" i="38"/>
  <c r="AE140" i="38"/>
  <c r="AX140" i="38"/>
  <c r="N17" i="38"/>
  <c r="AD111" i="38"/>
  <c r="AW111" i="38"/>
  <c r="AD112" i="38"/>
  <c r="AW112" i="38"/>
  <c r="AD113" i="38"/>
  <c r="AW113" i="38"/>
  <c r="AD114" i="38"/>
  <c r="AW114" i="38"/>
  <c r="AD115" i="38"/>
  <c r="AW115" i="38"/>
  <c r="AD116" i="38"/>
  <c r="AW116" i="38"/>
  <c r="AD117" i="38"/>
  <c r="AW117" i="38"/>
  <c r="AD118" i="38"/>
  <c r="AW118" i="38"/>
  <c r="AD119" i="38"/>
  <c r="AW119" i="38"/>
  <c r="AD120" i="38"/>
  <c r="AW120" i="38"/>
  <c r="AD121" i="38"/>
  <c r="AW121" i="38"/>
  <c r="AD122" i="38"/>
  <c r="AW122" i="38"/>
  <c r="AD123" i="38"/>
  <c r="AW123" i="38"/>
  <c r="AD124" i="38"/>
  <c r="AW124" i="38"/>
  <c r="AD125" i="38"/>
  <c r="AW125" i="38"/>
  <c r="AD126" i="38"/>
  <c r="AW126" i="38"/>
  <c r="AD127" i="38"/>
  <c r="AW127" i="38"/>
  <c r="AD128" i="38"/>
  <c r="AW128" i="38"/>
  <c r="AD129" i="38"/>
  <c r="AW129" i="38"/>
  <c r="AD130" i="38"/>
  <c r="AW130" i="38"/>
  <c r="AD131" i="38"/>
  <c r="AW131" i="38"/>
  <c r="AD132" i="38"/>
  <c r="AW132" i="38"/>
  <c r="AD133" i="38"/>
  <c r="AW133" i="38"/>
  <c r="AD134" i="38"/>
  <c r="AW134" i="38"/>
  <c r="AD135" i="38"/>
  <c r="AW135" i="38"/>
  <c r="AD136" i="38"/>
  <c r="AW136" i="38"/>
  <c r="AD137" i="38"/>
  <c r="AW137" i="38"/>
  <c r="AD138" i="38"/>
  <c r="AW138" i="38"/>
  <c r="AD139" i="38"/>
  <c r="AW139" i="38"/>
  <c r="AD140" i="38"/>
  <c r="AW140" i="38"/>
  <c r="N16" i="38"/>
  <c r="N28" i="38"/>
  <c r="AA111" i="38"/>
  <c r="AT111" i="38"/>
  <c r="AA112" i="38"/>
  <c r="AT112" i="38"/>
  <c r="AA113" i="38"/>
  <c r="AT113" i="38"/>
  <c r="AA114" i="38"/>
  <c r="AT114" i="38"/>
  <c r="AA115" i="38"/>
  <c r="AT115" i="38"/>
  <c r="AA116" i="38"/>
  <c r="AT116" i="38"/>
  <c r="AA117" i="38"/>
  <c r="AT117" i="38"/>
  <c r="AA118" i="38"/>
  <c r="AT118" i="38"/>
  <c r="AA119" i="38"/>
  <c r="AT119" i="38"/>
  <c r="AA120" i="38"/>
  <c r="AT120" i="38"/>
  <c r="AA121" i="38"/>
  <c r="AT121" i="38"/>
  <c r="AA122" i="38"/>
  <c r="AT122" i="38"/>
  <c r="AA123" i="38"/>
  <c r="AT123" i="38"/>
  <c r="AA124" i="38"/>
  <c r="AT124" i="38"/>
  <c r="AA125" i="38"/>
  <c r="AT125" i="38"/>
  <c r="AA126" i="38"/>
  <c r="AT126" i="38"/>
  <c r="AA127" i="38"/>
  <c r="AT127" i="38"/>
  <c r="AA128" i="38"/>
  <c r="AT128" i="38"/>
  <c r="AA129" i="38"/>
  <c r="AT129" i="38"/>
  <c r="AA130" i="38"/>
  <c r="AT130" i="38"/>
  <c r="AA131" i="38"/>
  <c r="AT131" i="38"/>
  <c r="AA132" i="38"/>
  <c r="AT132" i="38"/>
  <c r="AA133" i="38"/>
  <c r="AT133" i="38"/>
  <c r="AA134" i="38"/>
  <c r="AT134" i="38"/>
  <c r="AA135" i="38"/>
  <c r="AT135" i="38"/>
  <c r="AA136" i="38"/>
  <c r="AT136" i="38"/>
  <c r="AA137" i="38"/>
  <c r="AT137" i="38"/>
  <c r="AA138" i="38"/>
  <c r="AT138" i="38"/>
  <c r="AA139" i="38"/>
  <c r="AT139" i="38"/>
  <c r="AA140" i="38"/>
  <c r="AT140" i="38"/>
  <c r="N13" i="38"/>
  <c r="AB111" i="38"/>
  <c r="AU111" i="38"/>
  <c r="AB112" i="38"/>
  <c r="AU112" i="38"/>
  <c r="AB113" i="38"/>
  <c r="AU113" i="38"/>
  <c r="AB114" i="38"/>
  <c r="AU114" i="38"/>
  <c r="AB115" i="38"/>
  <c r="AU115" i="38"/>
  <c r="AB116" i="38"/>
  <c r="AU116" i="38"/>
  <c r="AB117" i="38"/>
  <c r="AU117" i="38"/>
  <c r="AB118" i="38"/>
  <c r="AU118" i="38"/>
  <c r="AB119" i="38"/>
  <c r="AU119" i="38"/>
  <c r="AB120" i="38"/>
  <c r="AU120" i="38"/>
  <c r="AB121" i="38"/>
  <c r="AU121" i="38"/>
  <c r="AB122" i="38"/>
  <c r="AU122" i="38"/>
  <c r="AB123" i="38"/>
  <c r="AU123" i="38"/>
  <c r="AB124" i="38"/>
  <c r="AU124" i="38"/>
  <c r="AB125" i="38"/>
  <c r="AU125" i="38"/>
  <c r="AB126" i="38"/>
  <c r="AU126" i="38"/>
  <c r="AB127" i="38"/>
  <c r="AU127" i="38"/>
  <c r="AB128" i="38"/>
  <c r="AU128" i="38"/>
  <c r="AB129" i="38"/>
  <c r="AU129" i="38"/>
  <c r="AB130" i="38"/>
  <c r="AU130" i="38"/>
  <c r="AB131" i="38"/>
  <c r="AU131" i="38"/>
  <c r="AB132" i="38"/>
  <c r="AU132" i="38"/>
  <c r="AB133" i="38"/>
  <c r="AU133" i="38"/>
  <c r="AB134" i="38"/>
  <c r="AU134" i="38"/>
  <c r="AB135" i="38"/>
  <c r="AU135" i="38"/>
  <c r="AB136" i="38"/>
  <c r="AU136" i="38"/>
  <c r="AB137" i="38"/>
  <c r="AU137" i="38"/>
  <c r="AB138" i="38"/>
  <c r="AU138" i="38"/>
  <c r="AB139" i="38"/>
  <c r="AU139" i="38"/>
  <c r="AB140" i="38"/>
  <c r="AU140" i="38"/>
  <c r="N14" i="38"/>
  <c r="N27" i="38"/>
  <c r="X111" i="38"/>
  <c r="AQ111" i="38"/>
  <c r="X112" i="38"/>
  <c r="AQ112" i="38"/>
  <c r="X113" i="38"/>
  <c r="AQ113" i="38"/>
  <c r="X114" i="38"/>
  <c r="AQ114" i="38"/>
  <c r="X115" i="38"/>
  <c r="AQ115" i="38"/>
  <c r="X116" i="38"/>
  <c r="AQ116" i="38"/>
  <c r="X117" i="38"/>
  <c r="AQ117" i="38"/>
  <c r="X118" i="38"/>
  <c r="AQ118" i="38"/>
  <c r="X119" i="38"/>
  <c r="AQ119" i="38"/>
  <c r="X120" i="38"/>
  <c r="AQ120" i="38"/>
  <c r="X121" i="38"/>
  <c r="AQ121" i="38"/>
  <c r="X122" i="38"/>
  <c r="AQ122" i="38"/>
  <c r="X123" i="38"/>
  <c r="AQ123" i="38"/>
  <c r="X124" i="38"/>
  <c r="AQ124" i="38"/>
  <c r="X125" i="38"/>
  <c r="AQ125" i="38"/>
  <c r="X126" i="38"/>
  <c r="AQ126" i="38"/>
  <c r="X127" i="38"/>
  <c r="AQ127" i="38"/>
  <c r="X128" i="38"/>
  <c r="AQ128" i="38"/>
  <c r="X129" i="38"/>
  <c r="AQ129" i="38"/>
  <c r="X130" i="38"/>
  <c r="AQ130" i="38"/>
  <c r="X131" i="38"/>
  <c r="AQ131" i="38"/>
  <c r="X132" i="38"/>
  <c r="AQ132" i="38"/>
  <c r="X133" i="38"/>
  <c r="AQ133" i="38"/>
  <c r="X134" i="38"/>
  <c r="AQ134" i="38"/>
  <c r="X135" i="38"/>
  <c r="AQ135" i="38"/>
  <c r="X136" i="38"/>
  <c r="AQ136" i="38"/>
  <c r="X137" i="38"/>
  <c r="AQ137" i="38"/>
  <c r="X138" i="38"/>
  <c r="AQ138" i="38"/>
  <c r="X139" i="38"/>
  <c r="AQ139" i="38"/>
  <c r="X140" i="38"/>
  <c r="AQ140" i="38"/>
  <c r="N10" i="38"/>
  <c r="Y111" i="38"/>
  <c r="AR111" i="38"/>
  <c r="Y112" i="38"/>
  <c r="AR112" i="38"/>
  <c r="Y113" i="38"/>
  <c r="AR113" i="38"/>
  <c r="Y114" i="38"/>
  <c r="AR114" i="38"/>
  <c r="Y115" i="38"/>
  <c r="AR115" i="38"/>
  <c r="Y116" i="38"/>
  <c r="AR116" i="38"/>
  <c r="Y117" i="38"/>
  <c r="AR117" i="38"/>
  <c r="Y118" i="38"/>
  <c r="AR118" i="38"/>
  <c r="Y119" i="38"/>
  <c r="AR119" i="38"/>
  <c r="Y120" i="38"/>
  <c r="AR120" i="38"/>
  <c r="Y121" i="38"/>
  <c r="AR121" i="38"/>
  <c r="Y122" i="38"/>
  <c r="AR122" i="38"/>
  <c r="Y123" i="38"/>
  <c r="AR123" i="38"/>
  <c r="Y124" i="38"/>
  <c r="AR124" i="38"/>
  <c r="Y125" i="38"/>
  <c r="AR125" i="38"/>
  <c r="Y126" i="38"/>
  <c r="AR126" i="38"/>
  <c r="Y127" i="38"/>
  <c r="AR127" i="38"/>
  <c r="Y128" i="38"/>
  <c r="AR128" i="38"/>
  <c r="Y129" i="38"/>
  <c r="AR129" i="38"/>
  <c r="Y130" i="38"/>
  <c r="AR130" i="38"/>
  <c r="Y131" i="38"/>
  <c r="AR131" i="38"/>
  <c r="Y132" i="38"/>
  <c r="AR132" i="38"/>
  <c r="Y133" i="38"/>
  <c r="AR133" i="38"/>
  <c r="Y134" i="38"/>
  <c r="AR134" i="38"/>
  <c r="Y135" i="38"/>
  <c r="AR135" i="38"/>
  <c r="Y136" i="38"/>
  <c r="AR136" i="38"/>
  <c r="Y137" i="38"/>
  <c r="AR137" i="38"/>
  <c r="Y138" i="38"/>
  <c r="AR138" i="38"/>
  <c r="Y139" i="38"/>
  <c r="AR139" i="38"/>
  <c r="Y140" i="38"/>
  <c r="AR140" i="38"/>
  <c r="N11" i="38"/>
  <c r="Z111" i="38"/>
  <c r="AS111" i="38"/>
  <c r="Z112" i="38"/>
  <c r="AS112" i="38"/>
  <c r="Z113" i="38"/>
  <c r="AS113" i="38"/>
  <c r="Z114" i="38"/>
  <c r="AS114" i="38"/>
  <c r="Z115" i="38"/>
  <c r="AS115" i="38"/>
  <c r="Z116" i="38"/>
  <c r="AS116" i="38"/>
  <c r="Z117" i="38"/>
  <c r="AS117" i="38"/>
  <c r="Z118" i="38"/>
  <c r="AS118" i="38"/>
  <c r="Z119" i="38"/>
  <c r="AS119" i="38"/>
  <c r="Z120" i="38"/>
  <c r="AS120" i="38"/>
  <c r="Z121" i="38"/>
  <c r="AS121" i="38"/>
  <c r="Z122" i="38"/>
  <c r="AS122" i="38"/>
  <c r="Z123" i="38"/>
  <c r="AS123" i="38"/>
  <c r="Z124" i="38"/>
  <c r="AS124" i="38"/>
  <c r="Z125" i="38"/>
  <c r="AS125" i="38"/>
  <c r="Z126" i="38"/>
  <c r="AS126" i="38"/>
  <c r="Z127" i="38"/>
  <c r="AS127" i="38"/>
  <c r="Z128" i="38"/>
  <c r="AS128" i="38"/>
  <c r="Z129" i="38"/>
  <c r="AS129" i="38"/>
  <c r="Z130" i="38"/>
  <c r="AS130" i="38"/>
  <c r="Z131" i="38"/>
  <c r="AS131" i="38"/>
  <c r="Z132" i="38"/>
  <c r="AS132" i="38"/>
  <c r="Z133" i="38"/>
  <c r="AS133" i="38"/>
  <c r="Z134" i="38"/>
  <c r="AS134" i="38"/>
  <c r="Z135" i="38"/>
  <c r="AS135" i="38"/>
  <c r="Z136" i="38"/>
  <c r="AS136" i="38"/>
  <c r="Z137" i="38"/>
  <c r="AS137" i="38"/>
  <c r="Z138" i="38"/>
  <c r="AS138" i="38"/>
  <c r="Z139" i="38"/>
  <c r="AS139" i="38"/>
  <c r="Z140" i="38"/>
  <c r="AS140" i="38"/>
  <c r="N12" i="38"/>
  <c r="AK75" i="38"/>
  <c r="AK111" i="38"/>
  <c r="BD111" i="38"/>
  <c r="AK112" i="38"/>
  <c r="BD112" i="38"/>
  <c r="AK113" i="38"/>
  <c r="BD113" i="38"/>
  <c r="AK114" i="38"/>
  <c r="BD114" i="38"/>
  <c r="AK115" i="38"/>
  <c r="BD115" i="38"/>
  <c r="AK116" i="38"/>
  <c r="BD116" i="38"/>
  <c r="AK117" i="38"/>
  <c r="BD117" i="38"/>
  <c r="AK118" i="38"/>
  <c r="BD118" i="38"/>
  <c r="AK119" i="38"/>
  <c r="BD119" i="38"/>
  <c r="AK120" i="38"/>
  <c r="BD120" i="38"/>
  <c r="AK121" i="38"/>
  <c r="BD121" i="38"/>
  <c r="AK122" i="38"/>
  <c r="BD122" i="38"/>
  <c r="AK123" i="38"/>
  <c r="BD123" i="38"/>
  <c r="AK124" i="38"/>
  <c r="BD124" i="38"/>
  <c r="AK125" i="38"/>
  <c r="BD125" i="38"/>
  <c r="AK126" i="38"/>
  <c r="BD126" i="38"/>
  <c r="AK127" i="38"/>
  <c r="BD127" i="38"/>
  <c r="AK128" i="38"/>
  <c r="BD128" i="38"/>
  <c r="AK129" i="38"/>
  <c r="BD129" i="38"/>
  <c r="AK130" i="38"/>
  <c r="BD130" i="38"/>
  <c r="AK131" i="38"/>
  <c r="BD131" i="38"/>
  <c r="AK132" i="38"/>
  <c r="BD132" i="38"/>
  <c r="AK133" i="38"/>
  <c r="BD133" i="38"/>
  <c r="AK134" i="38"/>
  <c r="BD134" i="38"/>
  <c r="AK135" i="38"/>
  <c r="BD135" i="38"/>
  <c r="AK136" i="38"/>
  <c r="BD136" i="38"/>
  <c r="AK137" i="38"/>
  <c r="BD137" i="38"/>
  <c r="AK138" i="38"/>
  <c r="BD138" i="38"/>
  <c r="AK139" i="38"/>
  <c r="BD139" i="38"/>
  <c r="AK140" i="38"/>
  <c r="BD140" i="38"/>
  <c r="N23" i="38"/>
  <c r="W111" i="38"/>
  <c r="AP111" i="38"/>
  <c r="W112" i="38"/>
  <c r="AP112" i="38"/>
  <c r="W113" i="38"/>
  <c r="AP113" i="38"/>
  <c r="W114" i="38"/>
  <c r="AP114" i="38"/>
  <c r="W115" i="38"/>
  <c r="AP115" i="38"/>
  <c r="W116" i="38"/>
  <c r="AP116" i="38"/>
  <c r="W117" i="38"/>
  <c r="AP117" i="38"/>
  <c r="W118" i="38"/>
  <c r="AP118" i="38"/>
  <c r="W119" i="38"/>
  <c r="AP119" i="38"/>
  <c r="W120" i="38"/>
  <c r="AP120" i="38"/>
  <c r="W121" i="38"/>
  <c r="AP121" i="38"/>
  <c r="W122" i="38"/>
  <c r="AP122" i="38"/>
  <c r="W123" i="38"/>
  <c r="AP123" i="38"/>
  <c r="W124" i="38"/>
  <c r="AP124" i="38"/>
  <c r="W125" i="38"/>
  <c r="AP125" i="38"/>
  <c r="W126" i="38"/>
  <c r="AP126" i="38"/>
  <c r="W127" i="38"/>
  <c r="AP127" i="38"/>
  <c r="W128" i="38"/>
  <c r="AP128" i="38"/>
  <c r="W129" i="38"/>
  <c r="AP129" i="38"/>
  <c r="W130" i="38"/>
  <c r="AP130" i="38"/>
  <c r="W131" i="38"/>
  <c r="AP131" i="38"/>
  <c r="W132" i="38"/>
  <c r="AP132" i="38"/>
  <c r="W133" i="38"/>
  <c r="AP133" i="38"/>
  <c r="W134" i="38"/>
  <c r="AP134" i="38"/>
  <c r="W135" i="38"/>
  <c r="AP135" i="38"/>
  <c r="W136" i="38"/>
  <c r="AP136" i="38"/>
  <c r="W137" i="38"/>
  <c r="AP137" i="38"/>
  <c r="W138" i="38"/>
  <c r="AP138" i="38"/>
  <c r="W139" i="38"/>
  <c r="AP139" i="38"/>
  <c r="W140" i="38"/>
  <c r="AP140" i="38"/>
  <c r="N9" i="38"/>
  <c r="AQ109" i="38"/>
  <c r="AR109" i="38"/>
  <c r="AS109" i="38"/>
  <c r="AT109" i="38"/>
  <c r="AU109" i="38"/>
  <c r="AV109" i="38"/>
  <c r="AW109" i="38"/>
  <c r="AX109" i="38"/>
  <c r="AY109" i="38"/>
  <c r="AZ109" i="38"/>
  <c r="BA109" i="38"/>
  <c r="BB109" i="38"/>
  <c r="BC109" i="38"/>
  <c r="BD109" i="38"/>
  <c r="X109" i="38"/>
  <c r="Y109" i="38"/>
  <c r="Z109" i="38"/>
  <c r="AA109" i="38"/>
  <c r="AB109" i="38"/>
  <c r="AC109" i="38"/>
  <c r="AD109" i="38"/>
  <c r="AE109" i="38"/>
  <c r="AF109" i="38"/>
  <c r="AG109" i="38"/>
  <c r="AH109" i="38"/>
  <c r="AI109" i="38"/>
  <c r="AJ109" i="38"/>
  <c r="AK109" i="38"/>
  <c r="G40" i="38"/>
  <c r="AF77" i="38"/>
  <c r="AY77" i="38"/>
  <c r="AF90" i="38"/>
  <c r="AY90" i="38"/>
  <c r="AF91" i="38"/>
  <c r="AY91" i="38"/>
  <c r="AF92" i="38"/>
  <c r="AY92" i="38"/>
  <c r="AF78" i="38"/>
  <c r="AY78" i="38"/>
  <c r="AF79" i="38"/>
  <c r="AY79" i="38"/>
  <c r="AF80" i="38"/>
  <c r="AY80" i="38"/>
  <c r="AF81" i="38"/>
  <c r="AY81" i="38"/>
  <c r="AF82" i="38"/>
  <c r="AY82" i="38"/>
  <c r="AF83" i="38"/>
  <c r="AY83" i="38"/>
  <c r="AF84" i="38"/>
  <c r="AY84" i="38"/>
  <c r="AF85" i="38"/>
  <c r="AY85" i="38"/>
  <c r="AF86" i="38"/>
  <c r="AY86" i="38"/>
  <c r="AF87" i="38"/>
  <c r="AY87" i="38"/>
  <c r="AF88" i="38"/>
  <c r="AY88" i="38"/>
  <c r="AF89" i="38"/>
  <c r="AY89" i="38"/>
  <c r="AF93" i="38"/>
  <c r="AY93" i="38"/>
  <c r="AF94" i="38"/>
  <c r="AY94" i="38"/>
  <c r="AF95" i="38"/>
  <c r="AY95" i="38"/>
  <c r="AF96" i="38"/>
  <c r="AY96" i="38"/>
  <c r="AF97" i="38"/>
  <c r="AY97" i="38"/>
  <c r="AF98" i="38"/>
  <c r="AY98" i="38"/>
  <c r="AF99" i="38"/>
  <c r="AY99" i="38"/>
  <c r="AF100" i="38"/>
  <c r="AY100" i="38"/>
  <c r="AF101" i="38"/>
  <c r="AY101" i="38"/>
  <c r="AF102" i="38"/>
  <c r="AY102" i="38"/>
  <c r="AF103" i="38"/>
  <c r="AY103" i="38"/>
  <c r="AF104" i="38"/>
  <c r="AY104" i="38"/>
  <c r="AF105" i="38"/>
  <c r="AY105" i="38"/>
  <c r="AF106" i="38"/>
  <c r="AY106" i="38"/>
  <c r="M18" i="38"/>
  <c r="B14" i="38"/>
  <c r="B15" i="38"/>
  <c r="B16" i="38"/>
  <c r="B17" i="38"/>
  <c r="B18" i="38"/>
  <c r="B19" i="38"/>
  <c r="B21" i="38"/>
  <c r="B22" i="38"/>
  <c r="B23" i="38"/>
  <c r="B24" i="38"/>
  <c r="B25" i="38"/>
  <c r="B26" i="38"/>
  <c r="B27" i="38"/>
  <c r="B28" i="38"/>
  <c r="B29" i="38"/>
  <c r="B30" i="38"/>
  <c r="AC77" i="38"/>
  <c r="AV77" i="38"/>
  <c r="AC86" i="38"/>
  <c r="AV86" i="38"/>
  <c r="AC87" i="38"/>
  <c r="AV87" i="38"/>
  <c r="AC88" i="38"/>
  <c r="AV88" i="38"/>
  <c r="AC90" i="38"/>
  <c r="AV90" i="38"/>
  <c r="AC91" i="38"/>
  <c r="AV91" i="38"/>
  <c r="AC94" i="38"/>
  <c r="AV94" i="38"/>
  <c r="AC78" i="38"/>
  <c r="AV78" i="38"/>
  <c r="AC79" i="38"/>
  <c r="AV79" i="38"/>
  <c r="AC80" i="38"/>
  <c r="AV80" i="38"/>
  <c r="AC81" i="38"/>
  <c r="AV81" i="38"/>
  <c r="AC82" i="38"/>
  <c r="AV82" i="38"/>
  <c r="AC83" i="38"/>
  <c r="AV83" i="38"/>
  <c r="AC84" i="38"/>
  <c r="AV84" i="38"/>
  <c r="AC85" i="38"/>
  <c r="AV85" i="38"/>
  <c r="AC89" i="38"/>
  <c r="AV89" i="38"/>
  <c r="AC92" i="38"/>
  <c r="AV92" i="38"/>
  <c r="AC93" i="38"/>
  <c r="AV93" i="38"/>
  <c r="AC95" i="38"/>
  <c r="AV95" i="38"/>
  <c r="AC96" i="38"/>
  <c r="AV96" i="38"/>
  <c r="AC97" i="38"/>
  <c r="AV97" i="38"/>
  <c r="AC98" i="38"/>
  <c r="AV98" i="38"/>
  <c r="AC99" i="38"/>
  <c r="AV99" i="38"/>
  <c r="AC100" i="38"/>
  <c r="AV100" i="38"/>
  <c r="AC101" i="38"/>
  <c r="AV101" i="38"/>
  <c r="AC102" i="38"/>
  <c r="AV102" i="38"/>
  <c r="AC103" i="38"/>
  <c r="AV103" i="38"/>
  <c r="AC104" i="38"/>
  <c r="AV104" i="38"/>
  <c r="AC105" i="38"/>
  <c r="AV105" i="38"/>
  <c r="AC106" i="38"/>
  <c r="AV106" i="38"/>
  <c r="M15" i="38"/>
  <c r="AE77" i="38"/>
  <c r="AX77" i="38"/>
  <c r="AE86" i="38"/>
  <c r="AX86" i="38"/>
  <c r="AE87" i="38"/>
  <c r="AX87" i="38"/>
  <c r="AE88" i="38"/>
  <c r="AX88" i="38"/>
  <c r="AE90" i="38"/>
  <c r="AX90" i="38"/>
  <c r="AE91" i="38"/>
  <c r="AX91" i="38"/>
  <c r="AE94" i="38"/>
  <c r="AX94" i="38"/>
  <c r="AE78" i="38"/>
  <c r="AX78" i="38"/>
  <c r="AE79" i="38"/>
  <c r="AX79" i="38"/>
  <c r="AE80" i="38"/>
  <c r="AX80" i="38"/>
  <c r="AE81" i="38"/>
  <c r="AX81" i="38"/>
  <c r="AE82" i="38"/>
  <c r="AX82" i="38"/>
  <c r="AE83" i="38"/>
  <c r="AX83" i="38"/>
  <c r="AE84" i="38"/>
  <c r="AX84" i="38"/>
  <c r="AE85" i="38"/>
  <c r="AX85" i="38"/>
  <c r="AE89" i="38"/>
  <c r="AX89" i="38"/>
  <c r="AE92" i="38"/>
  <c r="AX92" i="38"/>
  <c r="AE93" i="38"/>
  <c r="AX93" i="38"/>
  <c r="AE95" i="38"/>
  <c r="AX95" i="38"/>
  <c r="AE96" i="38"/>
  <c r="AX96" i="38"/>
  <c r="AE97" i="38"/>
  <c r="AX97" i="38"/>
  <c r="AE98" i="38"/>
  <c r="AX98" i="38"/>
  <c r="AE99" i="38"/>
  <c r="AX99" i="38"/>
  <c r="AE100" i="38"/>
  <c r="AX100" i="38"/>
  <c r="AE101" i="38"/>
  <c r="AX101" i="38"/>
  <c r="AE102" i="38"/>
  <c r="AX102" i="38"/>
  <c r="AE103" i="38"/>
  <c r="AX103" i="38"/>
  <c r="AE104" i="38"/>
  <c r="AX104" i="38"/>
  <c r="AE105" i="38"/>
  <c r="AX105" i="38"/>
  <c r="AE106" i="38"/>
  <c r="AX106" i="38"/>
  <c r="M17" i="38"/>
  <c r="AD77" i="38"/>
  <c r="AW77" i="38"/>
  <c r="AD86" i="38"/>
  <c r="AW86" i="38"/>
  <c r="AD87" i="38"/>
  <c r="AW87" i="38"/>
  <c r="AD88" i="38"/>
  <c r="AW88" i="38"/>
  <c r="AD90" i="38"/>
  <c r="AW90" i="38"/>
  <c r="AD91" i="38"/>
  <c r="AW91" i="38"/>
  <c r="AD94" i="38"/>
  <c r="AW94" i="38"/>
  <c r="AD78" i="38"/>
  <c r="AW78" i="38"/>
  <c r="AD79" i="38"/>
  <c r="AW79" i="38"/>
  <c r="AD80" i="38"/>
  <c r="AW80" i="38"/>
  <c r="AD81" i="38"/>
  <c r="AW81" i="38"/>
  <c r="AD82" i="38"/>
  <c r="AW82" i="38"/>
  <c r="AD83" i="38"/>
  <c r="AW83" i="38"/>
  <c r="AD84" i="38"/>
  <c r="AW84" i="38"/>
  <c r="AD85" i="38"/>
  <c r="AW85" i="38"/>
  <c r="AD89" i="38"/>
  <c r="AW89" i="38"/>
  <c r="AD92" i="38"/>
  <c r="AW92" i="38"/>
  <c r="AD93" i="38"/>
  <c r="AW93" i="38"/>
  <c r="AD95" i="38"/>
  <c r="AW95" i="38"/>
  <c r="AD96" i="38"/>
  <c r="AW96" i="38"/>
  <c r="AD97" i="38"/>
  <c r="AW97" i="38"/>
  <c r="AD98" i="38"/>
  <c r="AW98" i="38"/>
  <c r="AD99" i="38"/>
  <c r="AW99" i="38"/>
  <c r="AD100" i="38"/>
  <c r="AW100" i="38"/>
  <c r="AD101" i="38"/>
  <c r="AW101" i="38"/>
  <c r="AD102" i="38"/>
  <c r="AW102" i="38"/>
  <c r="AD103" i="38"/>
  <c r="AW103" i="38"/>
  <c r="AD104" i="38"/>
  <c r="AW104" i="38"/>
  <c r="AD105" i="38"/>
  <c r="AW105" i="38"/>
  <c r="AD106" i="38"/>
  <c r="AW106" i="38"/>
  <c r="M16" i="38"/>
  <c r="M28" i="38"/>
  <c r="X7" i="38"/>
  <c r="Y7" i="38"/>
  <c r="Z7" i="38"/>
  <c r="AA7" i="38"/>
  <c r="AB7" i="38"/>
  <c r="AC7" i="38"/>
  <c r="AC9" i="38"/>
  <c r="AV9" i="38"/>
  <c r="AC18" i="38"/>
  <c r="AV18" i="38"/>
  <c r="AC19" i="38"/>
  <c r="AV19" i="38"/>
  <c r="AC20" i="38"/>
  <c r="AV20" i="38"/>
  <c r="AC22" i="38"/>
  <c r="AV22" i="38"/>
  <c r="AC23" i="38"/>
  <c r="AV23" i="38"/>
  <c r="AC26" i="38"/>
  <c r="AV26" i="38"/>
  <c r="AC16" i="38"/>
  <c r="AV16" i="38"/>
  <c r="AC10" i="38"/>
  <c r="AV10" i="38"/>
  <c r="AC11" i="38"/>
  <c r="AV11" i="38"/>
  <c r="AC12" i="38"/>
  <c r="AV12" i="38"/>
  <c r="AC13" i="38"/>
  <c r="AV13" i="38"/>
  <c r="AC14" i="38"/>
  <c r="AV14" i="38"/>
  <c r="AC15" i="38"/>
  <c r="AV15" i="38"/>
  <c r="AC17" i="38"/>
  <c r="AV17" i="38"/>
  <c r="AC21" i="38"/>
  <c r="AV21" i="38"/>
  <c r="AC24" i="38"/>
  <c r="AV24" i="38"/>
  <c r="AC25" i="38"/>
  <c r="AV25" i="38"/>
  <c r="AC27" i="38"/>
  <c r="AV27" i="38"/>
  <c r="AC28" i="38"/>
  <c r="AV28" i="38"/>
  <c r="AC29" i="38"/>
  <c r="AV29" i="38"/>
  <c r="AC30" i="38"/>
  <c r="AV30" i="38"/>
  <c r="AC31" i="38"/>
  <c r="AV31" i="38"/>
  <c r="AC32" i="38"/>
  <c r="AV32" i="38"/>
  <c r="AC33" i="38"/>
  <c r="AV33" i="38"/>
  <c r="AC34" i="38"/>
  <c r="AV34" i="38"/>
  <c r="AC35" i="38"/>
  <c r="AV35" i="38"/>
  <c r="AC36" i="38"/>
  <c r="AV36" i="38"/>
  <c r="AC37" i="38"/>
  <c r="AV37" i="38"/>
  <c r="AC38" i="38"/>
  <c r="AV38" i="38"/>
  <c r="K15" i="38"/>
  <c r="AD7" i="38"/>
  <c r="AE7" i="38"/>
  <c r="AE9" i="38"/>
  <c r="AX9" i="38"/>
  <c r="AE18" i="38"/>
  <c r="AX18" i="38"/>
  <c r="AE19" i="38"/>
  <c r="AX19" i="38"/>
  <c r="AE20" i="38"/>
  <c r="AX20" i="38"/>
  <c r="AE22" i="38"/>
  <c r="AX22" i="38"/>
  <c r="AE23" i="38"/>
  <c r="AX23" i="38"/>
  <c r="AE26" i="38"/>
  <c r="AX26" i="38"/>
  <c r="AE16" i="38"/>
  <c r="AX16" i="38"/>
  <c r="AE10" i="38"/>
  <c r="AX10" i="38"/>
  <c r="AE11" i="38"/>
  <c r="AX11" i="38"/>
  <c r="AE12" i="38"/>
  <c r="AX12" i="38"/>
  <c r="AE13" i="38"/>
  <c r="AX13" i="38"/>
  <c r="AE14" i="38"/>
  <c r="AX14" i="38"/>
  <c r="AE15" i="38"/>
  <c r="AX15" i="38"/>
  <c r="AE17" i="38"/>
  <c r="AX17" i="38"/>
  <c r="AE21" i="38"/>
  <c r="AX21" i="38"/>
  <c r="AE24" i="38"/>
  <c r="AX24" i="38"/>
  <c r="AE25" i="38"/>
  <c r="AX25" i="38"/>
  <c r="AE27" i="38"/>
  <c r="AX27" i="38"/>
  <c r="AE28" i="38"/>
  <c r="AX28" i="38"/>
  <c r="AE29" i="38"/>
  <c r="AX29" i="38"/>
  <c r="AE30" i="38"/>
  <c r="AX30" i="38"/>
  <c r="AE31" i="38"/>
  <c r="AX31" i="38"/>
  <c r="AE32" i="38"/>
  <c r="AX32" i="38"/>
  <c r="AE33" i="38"/>
  <c r="AX33" i="38"/>
  <c r="AE34" i="38"/>
  <c r="AX34" i="38"/>
  <c r="AE35" i="38"/>
  <c r="AX35" i="38"/>
  <c r="AE36" i="38"/>
  <c r="AX36" i="38"/>
  <c r="AE37" i="38"/>
  <c r="AX37" i="38"/>
  <c r="AE38" i="38"/>
  <c r="AX38" i="38"/>
  <c r="K17" i="38"/>
  <c r="AD9" i="38"/>
  <c r="AW9" i="38"/>
  <c r="AD18" i="38"/>
  <c r="AW18" i="38"/>
  <c r="AD19" i="38"/>
  <c r="AW19" i="38"/>
  <c r="AD20" i="38"/>
  <c r="AW20" i="38"/>
  <c r="AD22" i="38"/>
  <c r="AW22" i="38"/>
  <c r="AD23" i="38"/>
  <c r="AW23" i="38"/>
  <c r="AD26" i="38"/>
  <c r="AW26" i="38"/>
  <c r="AD16" i="38"/>
  <c r="AW16" i="38"/>
  <c r="AD10" i="38"/>
  <c r="AW10" i="38"/>
  <c r="AD11" i="38"/>
  <c r="AW11" i="38"/>
  <c r="AD12" i="38"/>
  <c r="AW12" i="38"/>
  <c r="AD13" i="38"/>
  <c r="AW13" i="38"/>
  <c r="AD14" i="38"/>
  <c r="AW14" i="38"/>
  <c r="AD15" i="38"/>
  <c r="AW15" i="38"/>
  <c r="AD17" i="38"/>
  <c r="AW17" i="38"/>
  <c r="AD21" i="38"/>
  <c r="AW21" i="38"/>
  <c r="AD24" i="38"/>
  <c r="AW24" i="38"/>
  <c r="AD25" i="38"/>
  <c r="AW25" i="38"/>
  <c r="AD27" i="38"/>
  <c r="AW27" i="38"/>
  <c r="AD28" i="38"/>
  <c r="AW28" i="38"/>
  <c r="AD29" i="38"/>
  <c r="AW29" i="38"/>
  <c r="AD30" i="38"/>
  <c r="AW30" i="38"/>
  <c r="AD31" i="38"/>
  <c r="AW31" i="38"/>
  <c r="AD32" i="38"/>
  <c r="AW32" i="38"/>
  <c r="AD33" i="38"/>
  <c r="AW33" i="38"/>
  <c r="AD34" i="38"/>
  <c r="AW34" i="38"/>
  <c r="AD35" i="38"/>
  <c r="AW35" i="38"/>
  <c r="AD36" i="38"/>
  <c r="AW36" i="38"/>
  <c r="AD37" i="38"/>
  <c r="AW37" i="38"/>
  <c r="AD38" i="38"/>
  <c r="AW38" i="38"/>
  <c r="K16" i="38"/>
  <c r="K28" i="38"/>
  <c r="AA77" i="38"/>
  <c r="AT77" i="38"/>
  <c r="AA86" i="38"/>
  <c r="AT86" i="38"/>
  <c r="AA87" i="38"/>
  <c r="AT87" i="38"/>
  <c r="AA88" i="38"/>
  <c r="AT88" i="38"/>
  <c r="AA90" i="38"/>
  <c r="AT90" i="38"/>
  <c r="AA91" i="38"/>
  <c r="AT91" i="38"/>
  <c r="AA94" i="38"/>
  <c r="AT94" i="38"/>
  <c r="AA78" i="38"/>
  <c r="AT78" i="38"/>
  <c r="AA79" i="38"/>
  <c r="AT79" i="38"/>
  <c r="AA80" i="38"/>
  <c r="AT80" i="38"/>
  <c r="AA81" i="38"/>
  <c r="AT81" i="38"/>
  <c r="AA82" i="38"/>
  <c r="AT82" i="38"/>
  <c r="AA83" i="38"/>
  <c r="AT83" i="38"/>
  <c r="AA84" i="38"/>
  <c r="AT84" i="38"/>
  <c r="AA85" i="38"/>
  <c r="AT85" i="38"/>
  <c r="AA89" i="38"/>
  <c r="AT89" i="38"/>
  <c r="AA92" i="38"/>
  <c r="AT92" i="38"/>
  <c r="AA93" i="38"/>
  <c r="AT93" i="38"/>
  <c r="AA95" i="38"/>
  <c r="AT95" i="38"/>
  <c r="AA96" i="38"/>
  <c r="AT96" i="38"/>
  <c r="AA97" i="38"/>
  <c r="AT97" i="38"/>
  <c r="AA98" i="38"/>
  <c r="AT98" i="38"/>
  <c r="AA99" i="38"/>
  <c r="AT99" i="38"/>
  <c r="AA100" i="38"/>
  <c r="AT100" i="38"/>
  <c r="AA101" i="38"/>
  <c r="AT101" i="38"/>
  <c r="AA102" i="38"/>
  <c r="AT102" i="38"/>
  <c r="AA103" i="38"/>
  <c r="AT103" i="38"/>
  <c r="AA104" i="38"/>
  <c r="AT104" i="38"/>
  <c r="AA105" i="38"/>
  <c r="AT105" i="38"/>
  <c r="AA106" i="38"/>
  <c r="AT106" i="38"/>
  <c r="M13" i="38"/>
  <c r="AB77" i="38"/>
  <c r="AU77" i="38"/>
  <c r="AB86" i="38"/>
  <c r="AU86" i="38"/>
  <c r="AB87" i="38"/>
  <c r="AU87" i="38"/>
  <c r="AB88" i="38"/>
  <c r="AU88" i="38"/>
  <c r="AB90" i="38"/>
  <c r="AU90" i="38"/>
  <c r="AB91" i="38"/>
  <c r="AU91" i="38"/>
  <c r="AB94" i="38"/>
  <c r="AU94" i="38"/>
  <c r="AB78" i="38"/>
  <c r="AU78" i="38"/>
  <c r="AB79" i="38"/>
  <c r="AU79" i="38"/>
  <c r="AB80" i="38"/>
  <c r="AU80" i="38"/>
  <c r="AB81" i="38"/>
  <c r="AU81" i="38"/>
  <c r="AB82" i="38"/>
  <c r="AU82" i="38"/>
  <c r="AB83" i="38"/>
  <c r="AU83" i="38"/>
  <c r="AB84" i="38"/>
  <c r="AU84" i="38"/>
  <c r="AB85" i="38"/>
  <c r="AU85" i="38"/>
  <c r="AB89" i="38"/>
  <c r="AU89" i="38"/>
  <c r="AB92" i="38"/>
  <c r="AU92" i="38"/>
  <c r="AB93" i="38"/>
  <c r="AU93" i="38"/>
  <c r="AB95" i="38"/>
  <c r="AU95" i="38"/>
  <c r="AB96" i="38"/>
  <c r="AU96" i="38"/>
  <c r="AB97" i="38"/>
  <c r="AU97" i="38"/>
  <c r="AB98" i="38"/>
  <c r="AU98" i="38"/>
  <c r="AB99" i="38"/>
  <c r="AU99" i="38"/>
  <c r="AB100" i="38"/>
  <c r="AU100" i="38"/>
  <c r="AB101" i="38"/>
  <c r="AU101" i="38"/>
  <c r="AB102" i="38"/>
  <c r="AU102" i="38"/>
  <c r="AB103" i="38"/>
  <c r="AU103" i="38"/>
  <c r="AB104" i="38"/>
  <c r="AU104" i="38"/>
  <c r="AB105" i="38"/>
  <c r="AU105" i="38"/>
  <c r="AB106" i="38"/>
  <c r="AU106" i="38"/>
  <c r="M14" i="38"/>
  <c r="M27" i="38"/>
  <c r="AA9" i="38"/>
  <c r="AT9" i="38"/>
  <c r="AA18" i="38"/>
  <c r="AT18" i="38"/>
  <c r="AA19" i="38"/>
  <c r="AT19" i="38"/>
  <c r="AA20" i="38"/>
  <c r="AT20" i="38"/>
  <c r="AA22" i="38"/>
  <c r="AT22" i="38"/>
  <c r="AA23" i="38"/>
  <c r="AT23" i="38"/>
  <c r="AA26" i="38"/>
  <c r="AT26" i="38"/>
  <c r="AA16" i="38"/>
  <c r="AT16" i="38"/>
  <c r="AA10" i="38"/>
  <c r="AT10" i="38"/>
  <c r="AA11" i="38"/>
  <c r="AT11" i="38"/>
  <c r="AA12" i="38"/>
  <c r="AT12" i="38"/>
  <c r="AA13" i="38"/>
  <c r="AT13" i="38"/>
  <c r="AA14" i="38"/>
  <c r="AT14" i="38"/>
  <c r="AA15" i="38"/>
  <c r="AT15" i="38"/>
  <c r="AA17" i="38"/>
  <c r="AT17" i="38"/>
  <c r="AA21" i="38"/>
  <c r="AT21" i="38"/>
  <c r="AA24" i="38"/>
  <c r="AT24" i="38"/>
  <c r="AA25" i="38"/>
  <c r="AT25" i="38"/>
  <c r="AA27" i="38"/>
  <c r="AT27" i="38"/>
  <c r="AA28" i="38"/>
  <c r="AT28" i="38"/>
  <c r="AA29" i="38"/>
  <c r="AT29" i="38"/>
  <c r="AA30" i="38"/>
  <c r="AT30" i="38"/>
  <c r="AA31" i="38"/>
  <c r="AT31" i="38"/>
  <c r="AA32" i="38"/>
  <c r="AT32" i="38"/>
  <c r="AA33" i="38"/>
  <c r="AT33" i="38"/>
  <c r="AA34" i="38"/>
  <c r="AT34" i="38"/>
  <c r="AA35" i="38"/>
  <c r="AT35" i="38"/>
  <c r="AA36" i="38"/>
  <c r="AT36" i="38"/>
  <c r="AA37" i="38"/>
  <c r="AT37" i="38"/>
  <c r="AA38" i="38"/>
  <c r="AT38" i="38"/>
  <c r="K13" i="38"/>
  <c r="AB9" i="38"/>
  <c r="AU9" i="38"/>
  <c r="AB18" i="38"/>
  <c r="AU18" i="38"/>
  <c r="AB19" i="38"/>
  <c r="AU19" i="38"/>
  <c r="AB20" i="38"/>
  <c r="AU20" i="38"/>
  <c r="AB22" i="38"/>
  <c r="AU22" i="38"/>
  <c r="AB23" i="38"/>
  <c r="AU23" i="38"/>
  <c r="AB26" i="38"/>
  <c r="AU26" i="38"/>
  <c r="AB16" i="38"/>
  <c r="AU16" i="38"/>
  <c r="AB10" i="38"/>
  <c r="AU10" i="38"/>
  <c r="AB11" i="38"/>
  <c r="AU11" i="38"/>
  <c r="AB12" i="38"/>
  <c r="AU12" i="38"/>
  <c r="AB13" i="38"/>
  <c r="AU13" i="38"/>
  <c r="AB14" i="38"/>
  <c r="AU14" i="38"/>
  <c r="AB15" i="38"/>
  <c r="AU15" i="38"/>
  <c r="AB17" i="38"/>
  <c r="AU17" i="38"/>
  <c r="AB21" i="38"/>
  <c r="AU21" i="38"/>
  <c r="AB24" i="38"/>
  <c r="AU24" i="38"/>
  <c r="AB25" i="38"/>
  <c r="AU25" i="38"/>
  <c r="AB27" i="38"/>
  <c r="AU27" i="38"/>
  <c r="AB28" i="38"/>
  <c r="AU28" i="38"/>
  <c r="AB29" i="38"/>
  <c r="AU29" i="38"/>
  <c r="AB30" i="38"/>
  <c r="AU30" i="38"/>
  <c r="AB31" i="38"/>
  <c r="AU31" i="38"/>
  <c r="AB32" i="38"/>
  <c r="AU32" i="38"/>
  <c r="AB33" i="38"/>
  <c r="AU33" i="38"/>
  <c r="AB34" i="38"/>
  <c r="AU34" i="38"/>
  <c r="AB35" i="38"/>
  <c r="AU35" i="38"/>
  <c r="AB36" i="38"/>
  <c r="AU36" i="38"/>
  <c r="AB37" i="38"/>
  <c r="AU37" i="38"/>
  <c r="AB38" i="38"/>
  <c r="AU38" i="38"/>
  <c r="K14" i="38"/>
  <c r="K27" i="38"/>
  <c r="AJ77" i="38"/>
  <c r="BC77" i="38"/>
  <c r="AJ79" i="38"/>
  <c r="BC79" i="38"/>
  <c r="AJ89" i="38"/>
  <c r="BC89" i="38"/>
  <c r="AJ88" i="38"/>
  <c r="BC88" i="38"/>
  <c r="AJ91" i="38"/>
  <c r="BC91" i="38"/>
  <c r="AJ78" i="38"/>
  <c r="BC78" i="38"/>
  <c r="AJ80" i="38"/>
  <c r="BC80" i="38"/>
  <c r="AJ81" i="38"/>
  <c r="BC81" i="38"/>
  <c r="AJ83" i="38"/>
  <c r="BC83" i="38"/>
  <c r="AJ95" i="38"/>
  <c r="BC95" i="38"/>
  <c r="AJ84" i="38"/>
  <c r="BC84" i="38"/>
  <c r="AJ87" i="38"/>
  <c r="BC87" i="38"/>
  <c r="AJ86" i="38"/>
  <c r="BC86" i="38"/>
  <c r="AJ90" i="38"/>
  <c r="BC90" i="38"/>
  <c r="AJ94" i="38"/>
  <c r="BC94" i="38"/>
  <c r="AJ82" i="38"/>
  <c r="BC82" i="38"/>
  <c r="AJ85" i="38"/>
  <c r="BC85" i="38"/>
  <c r="AJ92" i="38"/>
  <c r="BC92" i="38"/>
  <c r="AJ93" i="38"/>
  <c r="BC93" i="38"/>
  <c r="AJ96" i="38"/>
  <c r="BC96" i="38"/>
  <c r="AJ97" i="38"/>
  <c r="BC97" i="38"/>
  <c r="AJ98" i="38"/>
  <c r="BC98" i="38"/>
  <c r="AJ99" i="38"/>
  <c r="BC99" i="38"/>
  <c r="AJ100" i="38"/>
  <c r="BC100" i="38"/>
  <c r="AJ101" i="38"/>
  <c r="BC101" i="38"/>
  <c r="AJ102" i="38"/>
  <c r="BC102" i="38"/>
  <c r="AJ103" i="38"/>
  <c r="BC103" i="38"/>
  <c r="AJ104" i="38"/>
  <c r="BC104" i="38"/>
  <c r="AJ105" i="38"/>
  <c r="BC105" i="38"/>
  <c r="AJ106" i="38"/>
  <c r="BC106" i="38"/>
  <c r="M22" i="38"/>
  <c r="M34" i="38"/>
  <c r="AI77" i="38"/>
  <c r="BB77" i="38"/>
  <c r="AI79" i="38"/>
  <c r="BB79" i="38"/>
  <c r="AI89" i="38"/>
  <c r="BB89" i="38"/>
  <c r="AI88" i="38"/>
  <c r="BB88" i="38"/>
  <c r="AI91" i="38"/>
  <c r="BB91" i="38"/>
  <c r="AI78" i="38"/>
  <c r="BB78" i="38"/>
  <c r="AI80" i="38"/>
  <c r="BB80" i="38"/>
  <c r="AI81" i="38"/>
  <c r="BB81" i="38"/>
  <c r="AI83" i="38"/>
  <c r="BB83" i="38"/>
  <c r="AI95" i="38"/>
  <c r="BB95" i="38"/>
  <c r="AI84" i="38"/>
  <c r="BB84" i="38"/>
  <c r="AI87" i="38"/>
  <c r="BB87" i="38"/>
  <c r="AI86" i="38"/>
  <c r="BB86" i="38"/>
  <c r="AI90" i="38"/>
  <c r="BB90" i="38"/>
  <c r="AI94" i="38"/>
  <c r="BB94" i="38"/>
  <c r="AI82" i="38"/>
  <c r="BB82" i="38"/>
  <c r="AI85" i="38"/>
  <c r="BB85" i="38"/>
  <c r="AI92" i="38"/>
  <c r="BB92" i="38"/>
  <c r="AI93" i="38"/>
  <c r="BB93" i="38"/>
  <c r="AI96" i="38"/>
  <c r="BB96" i="38"/>
  <c r="AI97" i="38"/>
  <c r="BB97" i="38"/>
  <c r="AI98" i="38"/>
  <c r="BB98" i="38"/>
  <c r="AI99" i="38"/>
  <c r="BB99" i="38"/>
  <c r="AI100" i="38"/>
  <c r="BB100" i="38"/>
  <c r="AI101" i="38"/>
  <c r="BB101" i="38"/>
  <c r="AI102" i="38"/>
  <c r="BB102" i="38"/>
  <c r="AI103" i="38"/>
  <c r="BB103" i="38"/>
  <c r="AI104" i="38"/>
  <c r="BB104" i="38"/>
  <c r="AI105" i="38"/>
  <c r="BB105" i="38"/>
  <c r="AI106" i="38"/>
  <c r="BB106" i="38"/>
  <c r="M21" i="38"/>
  <c r="M33" i="38"/>
  <c r="AH77" i="38"/>
  <c r="BA77" i="38"/>
  <c r="AH79" i="38"/>
  <c r="BA79" i="38"/>
  <c r="AH89" i="38"/>
  <c r="BA89" i="38"/>
  <c r="AH88" i="38"/>
  <c r="BA88" i="38"/>
  <c r="AH91" i="38"/>
  <c r="BA91" i="38"/>
  <c r="AH78" i="38"/>
  <c r="BA78" i="38"/>
  <c r="AH80" i="38"/>
  <c r="BA80" i="38"/>
  <c r="AH81" i="38"/>
  <c r="BA81" i="38"/>
  <c r="AH83" i="38"/>
  <c r="BA83" i="38"/>
  <c r="AH95" i="38"/>
  <c r="BA95" i="38"/>
  <c r="AH84" i="38"/>
  <c r="BA84" i="38"/>
  <c r="AH87" i="38"/>
  <c r="BA87" i="38"/>
  <c r="AH86" i="38"/>
  <c r="BA86" i="38"/>
  <c r="AH90" i="38"/>
  <c r="BA90" i="38"/>
  <c r="AH94" i="38"/>
  <c r="BA94" i="38"/>
  <c r="AH82" i="38"/>
  <c r="BA82" i="38"/>
  <c r="AH85" i="38"/>
  <c r="BA85" i="38"/>
  <c r="AH92" i="38"/>
  <c r="BA92" i="38"/>
  <c r="AH93" i="38"/>
  <c r="BA93" i="38"/>
  <c r="AH96" i="38"/>
  <c r="BA96" i="38"/>
  <c r="AH97" i="38"/>
  <c r="BA97" i="38"/>
  <c r="AH98" i="38"/>
  <c r="BA98" i="38"/>
  <c r="AH99" i="38"/>
  <c r="BA99" i="38"/>
  <c r="AH100" i="38"/>
  <c r="BA100" i="38"/>
  <c r="AH101" i="38"/>
  <c r="BA101" i="38"/>
  <c r="AH102" i="38"/>
  <c r="BA102" i="38"/>
  <c r="AH103" i="38"/>
  <c r="BA103" i="38"/>
  <c r="AH104" i="38"/>
  <c r="BA104" i="38"/>
  <c r="AH105" i="38"/>
  <c r="BA105" i="38"/>
  <c r="AH106" i="38"/>
  <c r="BA106" i="38"/>
  <c r="M20" i="38"/>
  <c r="M32" i="38"/>
  <c r="AG77" i="38"/>
  <c r="AZ77" i="38"/>
  <c r="AG79" i="38"/>
  <c r="AZ79" i="38"/>
  <c r="AG89" i="38"/>
  <c r="AZ89" i="38"/>
  <c r="AG88" i="38"/>
  <c r="AZ88" i="38"/>
  <c r="AG91" i="38"/>
  <c r="AZ91" i="38"/>
  <c r="AG78" i="38"/>
  <c r="AZ78" i="38"/>
  <c r="AG80" i="38"/>
  <c r="AZ80" i="38"/>
  <c r="AG81" i="38"/>
  <c r="AZ81" i="38"/>
  <c r="AG83" i="38"/>
  <c r="AZ83" i="38"/>
  <c r="AG95" i="38"/>
  <c r="AZ95" i="38"/>
  <c r="AG84" i="38"/>
  <c r="AZ84" i="38"/>
  <c r="AG87" i="38"/>
  <c r="AZ87" i="38"/>
  <c r="AG86" i="38"/>
  <c r="AZ86" i="38"/>
  <c r="AG90" i="38"/>
  <c r="AZ90" i="38"/>
  <c r="AG94" i="38"/>
  <c r="AZ94" i="38"/>
  <c r="AG82" i="38"/>
  <c r="AZ82" i="38"/>
  <c r="AG85" i="38"/>
  <c r="AZ85" i="38"/>
  <c r="AG92" i="38"/>
  <c r="AZ92" i="38"/>
  <c r="AG93" i="38"/>
  <c r="AZ93" i="38"/>
  <c r="AG96" i="38"/>
  <c r="AZ96" i="38"/>
  <c r="AG97" i="38"/>
  <c r="AZ97" i="38"/>
  <c r="AG98" i="38"/>
  <c r="AZ98" i="38"/>
  <c r="AG99" i="38"/>
  <c r="AZ99" i="38"/>
  <c r="AG100" i="38"/>
  <c r="AZ100" i="38"/>
  <c r="AG101" i="38"/>
  <c r="AZ101" i="38"/>
  <c r="AG102" i="38"/>
  <c r="AZ102" i="38"/>
  <c r="AG103" i="38"/>
  <c r="AZ103" i="38"/>
  <c r="AG104" i="38"/>
  <c r="AZ104" i="38"/>
  <c r="AG105" i="38"/>
  <c r="AZ105" i="38"/>
  <c r="AG106" i="38"/>
  <c r="AZ106" i="38"/>
  <c r="M19" i="38"/>
  <c r="M31" i="38"/>
  <c r="AF7" i="38"/>
  <c r="AG7" i="38"/>
  <c r="AH7" i="38"/>
  <c r="AI7" i="38"/>
  <c r="AJ7" i="38"/>
  <c r="AJ9" i="38"/>
  <c r="BC9" i="38"/>
  <c r="AJ11" i="38"/>
  <c r="BC11" i="38"/>
  <c r="AJ20" i="38"/>
  <c r="BC20" i="38"/>
  <c r="AJ21" i="38"/>
  <c r="BC21" i="38"/>
  <c r="AJ23" i="38"/>
  <c r="BC23" i="38"/>
  <c r="AJ10" i="38"/>
  <c r="BC10" i="38"/>
  <c r="AJ12" i="38"/>
  <c r="BC12" i="38"/>
  <c r="AJ13" i="38"/>
  <c r="BC13" i="38"/>
  <c r="AJ15" i="38"/>
  <c r="BC15" i="38"/>
  <c r="AJ27" i="38"/>
  <c r="BC27" i="38"/>
  <c r="AJ22" i="38"/>
  <c r="BC22" i="38"/>
  <c r="AJ16" i="38"/>
  <c r="BC16" i="38"/>
  <c r="AJ18" i="38"/>
  <c r="BC18" i="38"/>
  <c r="AJ19" i="38"/>
  <c r="BC19" i="38"/>
  <c r="AJ26" i="38"/>
  <c r="BC26" i="38"/>
  <c r="AJ14" i="38"/>
  <c r="BC14" i="38"/>
  <c r="AJ17" i="38"/>
  <c r="BC17" i="38"/>
  <c r="AJ24" i="38"/>
  <c r="BC24" i="38"/>
  <c r="AJ25" i="38"/>
  <c r="BC25" i="38"/>
  <c r="AJ28" i="38"/>
  <c r="BC28" i="38"/>
  <c r="AJ29" i="38"/>
  <c r="BC29" i="38"/>
  <c r="AJ30" i="38"/>
  <c r="BC30" i="38"/>
  <c r="AJ31" i="38"/>
  <c r="BC31" i="38"/>
  <c r="AJ32" i="38"/>
  <c r="BC32" i="38"/>
  <c r="AJ33" i="38"/>
  <c r="BC33" i="38"/>
  <c r="AJ34" i="38"/>
  <c r="BC34" i="38"/>
  <c r="AJ35" i="38"/>
  <c r="BC35" i="38"/>
  <c r="AJ36" i="38"/>
  <c r="BC36" i="38"/>
  <c r="AJ37" i="38"/>
  <c r="BC37" i="38"/>
  <c r="AJ38" i="38"/>
  <c r="BC38" i="38"/>
  <c r="K22" i="38"/>
  <c r="AF9" i="38"/>
  <c r="AY9" i="38"/>
  <c r="AF11" i="38"/>
  <c r="AY11" i="38"/>
  <c r="AF20" i="38"/>
  <c r="AY20" i="38"/>
  <c r="AF21" i="38"/>
  <c r="AY21" i="38"/>
  <c r="AF23" i="38"/>
  <c r="AY23" i="38"/>
  <c r="AF10" i="38"/>
  <c r="AY10" i="38"/>
  <c r="AF12" i="38"/>
  <c r="AY12" i="38"/>
  <c r="AF13" i="38"/>
  <c r="AY13" i="38"/>
  <c r="AF15" i="38"/>
  <c r="AY15" i="38"/>
  <c r="AF27" i="38"/>
  <c r="AY27" i="38"/>
  <c r="AF22" i="38"/>
  <c r="AY22" i="38"/>
  <c r="AF16" i="38"/>
  <c r="AY16" i="38"/>
  <c r="AF18" i="38"/>
  <c r="AY18" i="38"/>
  <c r="AF19" i="38"/>
  <c r="AY19" i="38"/>
  <c r="AF26" i="38"/>
  <c r="AY26" i="38"/>
  <c r="AF14" i="38"/>
  <c r="AY14" i="38"/>
  <c r="AF17" i="38"/>
  <c r="AY17" i="38"/>
  <c r="AF24" i="38"/>
  <c r="AY24" i="38"/>
  <c r="AF25" i="38"/>
  <c r="AY25" i="38"/>
  <c r="AF28" i="38"/>
  <c r="AY28" i="38"/>
  <c r="AF29" i="38"/>
  <c r="AY29" i="38"/>
  <c r="AF30" i="38"/>
  <c r="AY30" i="38"/>
  <c r="AF31" i="38"/>
  <c r="AY31" i="38"/>
  <c r="AF32" i="38"/>
  <c r="AY32" i="38"/>
  <c r="AF33" i="38"/>
  <c r="AY33" i="38"/>
  <c r="AF34" i="38"/>
  <c r="AY34" i="38"/>
  <c r="AF35" i="38"/>
  <c r="AY35" i="38"/>
  <c r="AF36" i="38"/>
  <c r="AY36" i="38"/>
  <c r="AF37" i="38"/>
  <c r="AY37" i="38"/>
  <c r="AF38" i="38"/>
  <c r="AY38" i="38"/>
  <c r="K18" i="38"/>
  <c r="K34" i="38"/>
  <c r="AI9" i="38"/>
  <c r="BB9" i="38"/>
  <c r="AI11" i="38"/>
  <c r="BB11" i="38"/>
  <c r="AI20" i="38"/>
  <c r="BB20" i="38"/>
  <c r="AI21" i="38"/>
  <c r="BB21" i="38"/>
  <c r="AI23" i="38"/>
  <c r="BB23" i="38"/>
  <c r="AI10" i="38"/>
  <c r="BB10" i="38"/>
  <c r="AI12" i="38"/>
  <c r="BB12" i="38"/>
  <c r="AI13" i="38"/>
  <c r="BB13" i="38"/>
  <c r="AI15" i="38"/>
  <c r="BB15" i="38"/>
  <c r="AI27" i="38"/>
  <c r="BB27" i="38"/>
  <c r="AI22" i="38"/>
  <c r="BB22" i="38"/>
  <c r="AI16" i="38"/>
  <c r="BB16" i="38"/>
  <c r="AI18" i="38"/>
  <c r="BB18" i="38"/>
  <c r="AI19" i="38"/>
  <c r="BB19" i="38"/>
  <c r="AI26" i="38"/>
  <c r="BB26" i="38"/>
  <c r="AI14" i="38"/>
  <c r="BB14" i="38"/>
  <c r="AI17" i="38"/>
  <c r="BB17" i="38"/>
  <c r="AI24" i="38"/>
  <c r="BB24" i="38"/>
  <c r="AI25" i="38"/>
  <c r="BB25" i="38"/>
  <c r="AI28" i="38"/>
  <c r="BB28" i="38"/>
  <c r="AI29" i="38"/>
  <c r="BB29" i="38"/>
  <c r="AI30" i="38"/>
  <c r="BB30" i="38"/>
  <c r="AI31" i="38"/>
  <c r="BB31" i="38"/>
  <c r="AI32" i="38"/>
  <c r="BB32" i="38"/>
  <c r="AI33" i="38"/>
  <c r="BB33" i="38"/>
  <c r="AI34" i="38"/>
  <c r="BB34" i="38"/>
  <c r="AI35" i="38"/>
  <c r="BB35" i="38"/>
  <c r="AI36" i="38"/>
  <c r="BB36" i="38"/>
  <c r="AI37" i="38"/>
  <c r="BB37" i="38"/>
  <c r="AI38" i="38"/>
  <c r="BB38" i="38"/>
  <c r="K21" i="38"/>
  <c r="K33" i="38"/>
  <c r="AH9" i="38"/>
  <c r="BA9" i="38"/>
  <c r="AH11" i="38"/>
  <c r="BA11" i="38"/>
  <c r="AH20" i="38"/>
  <c r="BA20" i="38"/>
  <c r="AH21" i="38"/>
  <c r="BA21" i="38"/>
  <c r="AH23" i="38"/>
  <c r="BA23" i="38"/>
  <c r="AH10" i="38"/>
  <c r="BA10" i="38"/>
  <c r="AH12" i="38"/>
  <c r="BA12" i="38"/>
  <c r="AH13" i="38"/>
  <c r="BA13" i="38"/>
  <c r="AH15" i="38"/>
  <c r="BA15" i="38"/>
  <c r="AH27" i="38"/>
  <c r="BA27" i="38"/>
  <c r="AH22" i="38"/>
  <c r="BA22" i="38"/>
  <c r="AH16" i="38"/>
  <c r="BA16" i="38"/>
  <c r="AH18" i="38"/>
  <c r="BA18" i="38"/>
  <c r="AH19" i="38"/>
  <c r="BA19" i="38"/>
  <c r="AH26" i="38"/>
  <c r="BA26" i="38"/>
  <c r="AH14" i="38"/>
  <c r="BA14" i="38"/>
  <c r="AH17" i="38"/>
  <c r="BA17" i="38"/>
  <c r="AH24" i="38"/>
  <c r="BA24" i="38"/>
  <c r="AH25" i="38"/>
  <c r="BA25" i="38"/>
  <c r="AH28" i="38"/>
  <c r="BA28" i="38"/>
  <c r="AH29" i="38"/>
  <c r="BA29" i="38"/>
  <c r="AH30" i="38"/>
  <c r="BA30" i="38"/>
  <c r="AH31" i="38"/>
  <c r="BA31" i="38"/>
  <c r="AH32" i="38"/>
  <c r="BA32" i="38"/>
  <c r="AH33" i="38"/>
  <c r="BA33" i="38"/>
  <c r="AH34" i="38"/>
  <c r="BA34" i="38"/>
  <c r="AH35" i="38"/>
  <c r="BA35" i="38"/>
  <c r="AH36" i="38"/>
  <c r="BA36" i="38"/>
  <c r="AH37" i="38"/>
  <c r="BA37" i="38"/>
  <c r="AH38" i="38"/>
  <c r="BA38" i="38"/>
  <c r="K20" i="38"/>
  <c r="K32" i="38"/>
  <c r="AG9" i="38"/>
  <c r="AZ9" i="38"/>
  <c r="AG11" i="38"/>
  <c r="AZ11" i="38"/>
  <c r="AG20" i="38"/>
  <c r="AZ20" i="38"/>
  <c r="AG21" i="38"/>
  <c r="AZ21" i="38"/>
  <c r="AG23" i="38"/>
  <c r="AZ23" i="38"/>
  <c r="AG10" i="38"/>
  <c r="AZ10" i="38"/>
  <c r="AG12" i="38"/>
  <c r="AZ12" i="38"/>
  <c r="AG13" i="38"/>
  <c r="AZ13" i="38"/>
  <c r="AG15" i="38"/>
  <c r="AZ15" i="38"/>
  <c r="AG27" i="38"/>
  <c r="AZ27" i="38"/>
  <c r="AG22" i="38"/>
  <c r="AZ22" i="38"/>
  <c r="AG16" i="38"/>
  <c r="AZ16" i="38"/>
  <c r="AG18" i="38"/>
  <c r="AZ18" i="38"/>
  <c r="AG19" i="38"/>
  <c r="AZ19" i="38"/>
  <c r="AG26" i="38"/>
  <c r="AZ26" i="38"/>
  <c r="AG14" i="38"/>
  <c r="AZ14" i="38"/>
  <c r="AG17" i="38"/>
  <c r="AZ17" i="38"/>
  <c r="AG24" i="38"/>
  <c r="AZ24" i="38"/>
  <c r="AG25" i="38"/>
  <c r="AZ25" i="38"/>
  <c r="AG28" i="38"/>
  <c r="AZ28" i="38"/>
  <c r="AG29" i="38"/>
  <c r="AZ29" i="38"/>
  <c r="AG30" i="38"/>
  <c r="AZ30" i="38"/>
  <c r="AG31" i="38"/>
  <c r="AZ31" i="38"/>
  <c r="AG32" i="38"/>
  <c r="AZ32" i="38"/>
  <c r="AG33" i="38"/>
  <c r="AZ33" i="38"/>
  <c r="AG34" i="38"/>
  <c r="AZ34" i="38"/>
  <c r="AG35" i="38"/>
  <c r="AZ35" i="38"/>
  <c r="AG36" i="38"/>
  <c r="AZ36" i="38"/>
  <c r="AG37" i="38"/>
  <c r="AZ37" i="38"/>
  <c r="AG38" i="38"/>
  <c r="AZ38" i="38"/>
  <c r="K19" i="38"/>
  <c r="K31" i="38"/>
  <c r="F40" i="38"/>
  <c r="E40" i="38"/>
  <c r="D40" i="38"/>
  <c r="X9" i="38"/>
  <c r="X10" i="38"/>
  <c r="X11" i="38"/>
  <c r="X12" i="38"/>
  <c r="X13" i="38"/>
  <c r="X14" i="38"/>
  <c r="X15" i="38"/>
  <c r="X16" i="38"/>
  <c r="X17" i="38"/>
  <c r="X18" i="38"/>
  <c r="X19" i="38"/>
  <c r="X20" i="38"/>
  <c r="X21" i="38"/>
  <c r="X22" i="38"/>
  <c r="X23" i="38"/>
  <c r="X24" i="38"/>
  <c r="X25" i="38"/>
  <c r="X26" i="38"/>
  <c r="X27" i="38"/>
  <c r="X28" i="38"/>
  <c r="X29" i="38"/>
  <c r="X30" i="38"/>
  <c r="X31" i="38"/>
  <c r="X32" i="38"/>
  <c r="X33" i="38"/>
  <c r="X34" i="38"/>
  <c r="X35" i="38"/>
  <c r="X36" i="38"/>
  <c r="X37" i="38"/>
  <c r="X38" i="38"/>
  <c r="X77" i="38"/>
  <c r="X78" i="38"/>
  <c r="X79" i="38"/>
  <c r="X80" i="38"/>
  <c r="X81" i="38"/>
  <c r="X82" i="38"/>
  <c r="X83" i="38"/>
  <c r="X84" i="38"/>
  <c r="X85" i="38"/>
  <c r="X86" i="38"/>
  <c r="X87" i="38"/>
  <c r="X88" i="38"/>
  <c r="X89" i="38"/>
  <c r="X90" i="38"/>
  <c r="X91" i="38"/>
  <c r="X92" i="38"/>
  <c r="X93" i="38"/>
  <c r="X94" i="38"/>
  <c r="X95" i="38"/>
  <c r="X96" i="38"/>
  <c r="X97" i="38"/>
  <c r="X98" i="38"/>
  <c r="X99" i="38"/>
  <c r="X100" i="38"/>
  <c r="X101" i="38"/>
  <c r="X102" i="38"/>
  <c r="X103" i="38"/>
  <c r="X104" i="38"/>
  <c r="X105" i="38"/>
  <c r="X106" i="38"/>
  <c r="W9" i="38"/>
  <c r="AP9" i="38"/>
  <c r="W26" i="38"/>
  <c r="AP26" i="38"/>
  <c r="W15" i="38"/>
  <c r="AP15" i="38"/>
  <c r="W16" i="38"/>
  <c r="AP16" i="38"/>
  <c r="W10" i="38"/>
  <c r="AP10" i="38"/>
  <c r="W11" i="38"/>
  <c r="AP11" i="38"/>
  <c r="W12" i="38"/>
  <c r="AP12" i="38"/>
  <c r="W13" i="38"/>
  <c r="AP13" i="38"/>
  <c r="W14" i="38"/>
  <c r="AP14" i="38"/>
  <c r="W17" i="38"/>
  <c r="AP17" i="38"/>
  <c r="W18" i="38"/>
  <c r="AP18" i="38"/>
  <c r="W19" i="38"/>
  <c r="AP19" i="38"/>
  <c r="W20" i="38"/>
  <c r="AP20" i="38"/>
  <c r="W21" i="38"/>
  <c r="AP21" i="38"/>
  <c r="W22" i="38"/>
  <c r="AP22" i="38"/>
  <c r="W23" i="38"/>
  <c r="AP23" i="38"/>
  <c r="W24" i="38"/>
  <c r="AP24" i="38"/>
  <c r="W25" i="38"/>
  <c r="AP25" i="38"/>
  <c r="W27" i="38"/>
  <c r="AP27" i="38"/>
  <c r="W28" i="38"/>
  <c r="AP28" i="38"/>
  <c r="W29" i="38"/>
  <c r="AP29" i="38"/>
  <c r="W30" i="38"/>
  <c r="AP30" i="38"/>
  <c r="W31" i="38"/>
  <c r="AP31" i="38"/>
  <c r="W32" i="38"/>
  <c r="AP32" i="38"/>
  <c r="W33" i="38"/>
  <c r="AP33" i="38"/>
  <c r="W34" i="38"/>
  <c r="AP34" i="38"/>
  <c r="W35" i="38"/>
  <c r="AP35" i="38"/>
  <c r="W36" i="38"/>
  <c r="AP36" i="38"/>
  <c r="W37" i="38"/>
  <c r="AP37" i="38"/>
  <c r="W38" i="38"/>
  <c r="AP38" i="38"/>
  <c r="K9" i="38"/>
  <c r="AK7" i="38"/>
  <c r="AK9" i="38"/>
  <c r="BD9" i="38"/>
  <c r="AK16" i="38"/>
  <c r="BD16" i="38"/>
  <c r="AK19" i="38"/>
  <c r="BD19" i="38"/>
  <c r="AK23" i="38"/>
  <c r="BD23" i="38"/>
  <c r="AK28" i="38"/>
  <c r="BD28" i="38"/>
  <c r="AK29" i="38"/>
  <c r="BD29" i="38"/>
  <c r="AK10" i="38"/>
  <c r="BD10" i="38"/>
  <c r="AK11" i="38"/>
  <c r="BD11" i="38"/>
  <c r="AK12" i="38"/>
  <c r="BD12" i="38"/>
  <c r="AK13" i="38"/>
  <c r="BD13" i="38"/>
  <c r="AK14" i="38"/>
  <c r="BD14" i="38"/>
  <c r="AK15" i="38"/>
  <c r="BD15" i="38"/>
  <c r="AK17" i="38"/>
  <c r="BD17" i="38"/>
  <c r="AK18" i="38"/>
  <c r="BD18" i="38"/>
  <c r="AK20" i="38"/>
  <c r="BD20" i="38"/>
  <c r="AK21" i="38"/>
  <c r="BD21" i="38"/>
  <c r="AK22" i="38"/>
  <c r="BD22" i="38"/>
  <c r="AK24" i="38"/>
  <c r="BD24" i="38"/>
  <c r="AK25" i="38"/>
  <c r="BD25" i="38"/>
  <c r="AK26" i="38"/>
  <c r="BD26" i="38"/>
  <c r="AK27" i="38"/>
  <c r="BD27" i="38"/>
  <c r="AK30" i="38"/>
  <c r="BD30" i="38"/>
  <c r="AK31" i="38"/>
  <c r="BD31" i="38"/>
  <c r="AK32" i="38"/>
  <c r="BD32" i="38"/>
  <c r="AK33" i="38"/>
  <c r="BD33" i="38"/>
  <c r="AK34" i="38"/>
  <c r="BD34" i="38"/>
  <c r="AK35" i="38"/>
  <c r="BD35" i="38"/>
  <c r="AK36" i="38"/>
  <c r="BD36" i="38"/>
  <c r="AK37" i="38"/>
  <c r="BD37" i="38"/>
  <c r="AK38" i="38"/>
  <c r="BD38" i="38"/>
  <c r="K23" i="38"/>
  <c r="B13" i="38"/>
  <c r="B12" i="38"/>
  <c r="B11" i="38"/>
  <c r="AK77" i="38"/>
  <c r="BD77" i="38"/>
  <c r="AK78" i="38"/>
  <c r="BD78" i="38"/>
  <c r="AK79" i="38"/>
  <c r="BD79" i="38"/>
  <c r="AK80" i="38"/>
  <c r="BD80" i="38"/>
  <c r="AK81" i="38"/>
  <c r="BD81" i="38"/>
  <c r="AK82" i="38"/>
  <c r="BD82" i="38"/>
  <c r="AK83" i="38"/>
  <c r="BD83" i="38"/>
  <c r="AK84" i="38"/>
  <c r="BD84" i="38"/>
  <c r="AK85" i="38"/>
  <c r="BD85" i="38"/>
  <c r="AK86" i="38"/>
  <c r="BD86" i="38"/>
  <c r="AK87" i="38"/>
  <c r="BD87" i="38"/>
  <c r="AK88" i="38"/>
  <c r="BD88" i="38"/>
  <c r="AK89" i="38"/>
  <c r="BD89" i="38"/>
  <c r="AK90" i="38"/>
  <c r="BD90" i="38"/>
  <c r="AK91" i="38"/>
  <c r="BD91" i="38"/>
  <c r="AK92" i="38"/>
  <c r="BD92" i="38"/>
  <c r="AK93" i="38"/>
  <c r="BD93" i="38"/>
  <c r="AK94" i="38"/>
  <c r="BD94" i="38"/>
  <c r="AK95" i="38"/>
  <c r="BD95" i="38"/>
  <c r="AK96" i="38"/>
  <c r="BD96" i="38"/>
  <c r="AK97" i="38"/>
  <c r="BD97" i="38"/>
  <c r="AK98" i="38"/>
  <c r="BD98" i="38"/>
  <c r="AK99" i="38"/>
  <c r="BD99" i="38"/>
  <c r="AK100" i="38"/>
  <c r="BD100" i="38"/>
  <c r="AK101" i="38"/>
  <c r="BD101" i="38"/>
  <c r="AK102" i="38"/>
  <c r="BD102" i="38"/>
  <c r="AK103" i="38"/>
  <c r="BD103" i="38"/>
  <c r="AK104" i="38"/>
  <c r="BD104" i="38"/>
  <c r="AK105" i="38"/>
  <c r="BD105" i="38"/>
  <c r="AK106" i="38"/>
  <c r="BD106" i="38"/>
  <c r="M23" i="38"/>
  <c r="Y9" i="38"/>
  <c r="Z9" i="38"/>
  <c r="Y10" i="38"/>
  <c r="Z10" i="38"/>
  <c r="Y11" i="38"/>
  <c r="Z11" i="38"/>
  <c r="Y12" i="38"/>
  <c r="Z12" i="38"/>
  <c r="Y13" i="38"/>
  <c r="Z13" i="38"/>
  <c r="Y14" i="38"/>
  <c r="Z14" i="38"/>
  <c r="Y15" i="38"/>
  <c r="Z15" i="38"/>
  <c r="Y16" i="38"/>
  <c r="Z16" i="38"/>
  <c r="Y17" i="38"/>
  <c r="Z17" i="38"/>
  <c r="Y18" i="38"/>
  <c r="Z18" i="38"/>
  <c r="Y19" i="38"/>
  <c r="Z19" i="38"/>
  <c r="Y20" i="38"/>
  <c r="Z20" i="38"/>
  <c r="Y21" i="38"/>
  <c r="Z21" i="38"/>
  <c r="Y22" i="38"/>
  <c r="Z22" i="38"/>
  <c r="Y23" i="38"/>
  <c r="Z23" i="38"/>
  <c r="B37" i="38"/>
  <c r="B36" i="38"/>
  <c r="B35" i="38"/>
  <c r="B34" i="38"/>
  <c r="B32" i="38"/>
  <c r="B38" i="38"/>
  <c r="B31" i="38"/>
  <c r="W78" i="38"/>
  <c r="Y78" i="38"/>
  <c r="Z78" i="38"/>
  <c r="W79" i="38"/>
  <c r="Y79" i="38"/>
  <c r="Z79" i="38"/>
  <c r="W80" i="38"/>
  <c r="Y80" i="38"/>
  <c r="Z80" i="38"/>
  <c r="W81" i="38"/>
  <c r="Y81" i="38"/>
  <c r="Z81" i="38"/>
  <c r="W82" i="38"/>
  <c r="Y82" i="38"/>
  <c r="Z82" i="38"/>
  <c r="W83" i="38"/>
  <c r="Y83" i="38"/>
  <c r="Z83" i="38"/>
  <c r="W84" i="38"/>
  <c r="Y84" i="38"/>
  <c r="Z84" i="38"/>
  <c r="W85" i="38"/>
  <c r="Y85" i="38"/>
  <c r="Z85" i="38"/>
  <c r="W86" i="38"/>
  <c r="Y86" i="38"/>
  <c r="Z86" i="38"/>
  <c r="W87" i="38"/>
  <c r="Y87" i="38"/>
  <c r="Z87" i="38"/>
  <c r="W88" i="38"/>
  <c r="Y88" i="38"/>
  <c r="Z88" i="38"/>
  <c r="W89" i="38"/>
  <c r="Y89" i="38"/>
  <c r="Z89" i="38"/>
  <c r="W90" i="38"/>
  <c r="Y90" i="38"/>
  <c r="Z90" i="38"/>
  <c r="W91" i="38"/>
  <c r="Y91" i="38"/>
  <c r="Z91" i="38"/>
  <c r="W92" i="38"/>
  <c r="Y92" i="38"/>
  <c r="Z92" i="38"/>
  <c r="W93" i="38"/>
  <c r="Y93" i="38"/>
  <c r="Z93" i="38"/>
  <c r="W94" i="38"/>
  <c r="Y94" i="38"/>
  <c r="Z94" i="38"/>
  <c r="W95" i="38"/>
  <c r="Y95" i="38"/>
  <c r="Z95" i="38"/>
  <c r="W96" i="38"/>
  <c r="Y96" i="38"/>
  <c r="Z96" i="38"/>
  <c r="W97" i="38"/>
  <c r="Y97" i="38"/>
  <c r="Z97" i="38"/>
  <c r="W98" i="38"/>
  <c r="Y98" i="38"/>
  <c r="Z98" i="38"/>
  <c r="W99" i="38"/>
  <c r="Y99" i="38"/>
  <c r="Z99" i="38"/>
  <c r="W100" i="38"/>
  <c r="Y100" i="38"/>
  <c r="Z100" i="38"/>
  <c r="W101" i="38"/>
  <c r="Y101" i="38"/>
  <c r="Z101" i="38"/>
  <c r="W102" i="38"/>
  <c r="Y102" i="38"/>
  <c r="Z102" i="38"/>
  <c r="W103" i="38"/>
  <c r="Y103" i="38"/>
  <c r="Z103" i="38"/>
  <c r="W104" i="38"/>
  <c r="Y104" i="38"/>
  <c r="Z104" i="38"/>
  <c r="W105" i="38"/>
  <c r="Y105" i="38"/>
  <c r="Z105" i="38"/>
  <c r="W106" i="38"/>
  <c r="Y106" i="38"/>
  <c r="Z106" i="38"/>
  <c r="AQ77" i="38"/>
  <c r="Y77" i="38"/>
  <c r="AR77" i="38"/>
  <c r="Z77" i="38"/>
  <c r="AS77" i="38"/>
  <c r="AQ78" i="38"/>
  <c r="AR78" i="38"/>
  <c r="AS78" i="38"/>
  <c r="AQ79" i="38"/>
  <c r="AR79" i="38"/>
  <c r="AS79" i="38"/>
  <c r="AQ80" i="38"/>
  <c r="AR80" i="38"/>
  <c r="AS80" i="38"/>
  <c r="AQ81" i="38"/>
  <c r="AR81" i="38"/>
  <c r="AS81" i="38"/>
  <c r="AQ82" i="38"/>
  <c r="AR82" i="38"/>
  <c r="AS82" i="38"/>
  <c r="AQ83" i="38"/>
  <c r="AR83" i="38"/>
  <c r="AS83" i="38"/>
  <c r="AQ84" i="38"/>
  <c r="AR84" i="38"/>
  <c r="AS84" i="38"/>
  <c r="AQ85" i="38"/>
  <c r="AR85" i="38"/>
  <c r="AS85" i="38"/>
  <c r="AQ86" i="38"/>
  <c r="AR86" i="38"/>
  <c r="AS86" i="38"/>
  <c r="AQ87" i="38"/>
  <c r="AR87" i="38"/>
  <c r="AS87" i="38"/>
  <c r="AQ88" i="38"/>
  <c r="AR88" i="38"/>
  <c r="AS88" i="38"/>
  <c r="AQ89" i="38"/>
  <c r="AR89" i="38"/>
  <c r="AS89" i="38"/>
  <c r="AQ90" i="38"/>
  <c r="AR90" i="38"/>
  <c r="AS90" i="38"/>
  <c r="AQ91" i="38"/>
  <c r="AR91" i="38"/>
  <c r="AS91" i="38"/>
  <c r="AQ92" i="38"/>
  <c r="AR92" i="38"/>
  <c r="AS92" i="38"/>
  <c r="AQ93" i="38"/>
  <c r="AR93" i="38"/>
  <c r="AS93" i="38"/>
  <c r="AQ94" i="38"/>
  <c r="AR94" i="38"/>
  <c r="AS94" i="38"/>
  <c r="AQ95" i="38"/>
  <c r="AR95" i="38"/>
  <c r="AS95" i="38"/>
  <c r="AQ96" i="38"/>
  <c r="AR96" i="38"/>
  <c r="AS96" i="38"/>
  <c r="AQ97" i="38"/>
  <c r="AR97" i="38"/>
  <c r="AS97" i="38"/>
  <c r="AQ98" i="38"/>
  <c r="AR98" i="38"/>
  <c r="AS98" i="38"/>
  <c r="AQ99" i="38"/>
  <c r="AR99" i="38"/>
  <c r="AS99" i="38"/>
  <c r="AQ100" i="38"/>
  <c r="AR100" i="38"/>
  <c r="AS100" i="38"/>
  <c r="AQ101" i="38"/>
  <c r="AR101" i="38"/>
  <c r="AS101" i="38"/>
  <c r="AQ102" i="38"/>
  <c r="AR102" i="38"/>
  <c r="AS102" i="38"/>
  <c r="AQ103" i="38"/>
  <c r="AR103" i="38"/>
  <c r="AS103" i="38"/>
  <c r="AQ104" i="38"/>
  <c r="AR104" i="38"/>
  <c r="AS104" i="38"/>
  <c r="AQ105" i="38"/>
  <c r="AR105" i="38"/>
  <c r="AS105" i="38"/>
  <c r="AQ106" i="38"/>
  <c r="AR106" i="38"/>
  <c r="AS106" i="38"/>
  <c r="AP78" i="38"/>
  <c r="AP79" i="38"/>
  <c r="AP80" i="38"/>
  <c r="AP81" i="38"/>
  <c r="AP82" i="38"/>
  <c r="AP83" i="38"/>
  <c r="AP84" i="38"/>
  <c r="AP85" i="38"/>
  <c r="AP86" i="38"/>
  <c r="AP87" i="38"/>
  <c r="AP88" i="38"/>
  <c r="AP89" i="38"/>
  <c r="AP90" i="38"/>
  <c r="AP91" i="38"/>
  <c r="AP92" i="38"/>
  <c r="AP93" i="38"/>
  <c r="AP94" i="38"/>
  <c r="AP95" i="38"/>
  <c r="AP96" i="38"/>
  <c r="AP97" i="38"/>
  <c r="AP98" i="38"/>
  <c r="AP99" i="38"/>
  <c r="AP100" i="38"/>
  <c r="AP101" i="38"/>
  <c r="AP102" i="38"/>
  <c r="AP103" i="38"/>
  <c r="AP104" i="38"/>
  <c r="AP105" i="38"/>
  <c r="AP106" i="38"/>
  <c r="W77" i="38"/>
  <c r="AP77" i="38"/>
  <c r="M12" i="38"/>
  <c r="M11" i="38"/>
  <c r="M10" i="38"/>
  <c r="M9" i="38"/>
  <c r="AQ9" i="38"/>
  <c r="AQ11" i="38"/>
  <c r="AQ12" i="38"/>
  <c r="AQ13" i="38"/>
  <c r="AQ14" i="38"/>
  <c r="AQ15" i="38"/>
  <c r="AQ16" i="38"/>
  <c r="AQ17" i="38"/>
  <c r="AQ18" i="38"/>
  <c r="AQ19" i="38"/>
  <c r="AQ20" i="38"/>
  <c r="AQ21" i="38"/>
  <c r="AQ22" i="38"/>
  <c r="AQ23" i="38"/>
  <c r="AQ24" i="38"/>
  <c r="AQ25" i="38"/>
  <c r="AQ26" i="38"/>
  <c r="AQ27" i="38"/>
  <c r="AQ28" i="38"/>
  <c r="AQ29" i="38"/>
  <c r="AQ30" i="38"/>
  <c r="AQ31" i="38"/>
  <c r="AQ32" i="38"/>
  <c r="AQ33" i="38"/>
  <c r="AQ34" i="38"/>
  <c r="AQ35" i="38"/>
  <c r="AQ36" i="38"/>
  <c r="AQ37" i="38"/>
  <c r="AQ38" i="38"/>
  <c r="AR9" i="38"/>
  <c r="AR11" i="38"/>
  <c r="AR12" i="38"/>
  <c r="AR13" i="38"/>
  <c r="AR14" i="38"/>
  <c r="AR15" i="38"/>
  <c r="AR16" i="38"/>
  <c r="AR17" i="38"/>
  <c r="AR18" i="38"/>
  <c r="AR19" i="38"/>
  <c r="AR20" i="38"/>
  <c r="AR21" i="38"/>
  <c r="AR22" i="38"/>
  <c r="AR23" i="38"/>
  <c r="Y24" i="38"/>
  <c r="AR24" i="38"/>
  <c r="Y25" i="38"/>
  <c r="AR25" i="38"/>
  <c r="Y26" i="38"/>
  <c r="AR26" i="38"/>
  <c r="Y27" i="38"/>
  <c r="AR27" i="38"/>
  <c r="Y28" i="38"/>
  <c r="AR28" i="38"/>
  <c r="Y29" i="38"/>
  <c r="AR29" i="38"/>
  <c r="Y30" i="38"/>
  <c r="AR30" i="38"/>
  <c r="Y31" i="38"/>
  <c r="AR31" i="38"/>
  <c r="Y32" i="38"/>
  <c r="AR32" i="38"/>
  <c r="Y33" i="38"/>
  <c r="AR33" i="38"/>
  <c r="Y34" i="38"/>
  <c r="AR34" i="38"/>
  <c r="Y35" i="38"/>
  <c r="AR35" i="38"/>
  <c r="Y36" i="38"/>
  <c r="AR36" i="38"/>
  <c r="Y37" i="38"/>
  <c r="AR37" i="38"/>
  <c r="Y38" i="38"/>
  <c r="AR38" i="38"/>
  <c r="AS9" i="38"/>
  <c r="AS11" i="38"/>
  <c r="AS12" i="38"/>
  <c r="AS13" i="38"/>
  <c r="AS14" i="38"/>
  <c r="AS15" i="38"/>
  <c r="AS16" i="38"/>
  <c r="AS17" i="38"/>
  <c r="AS18" i="38"/>
  <c r="AS19" i="38"/>
  <c r="AS20" i="38"/>
  <c r="AS21" i="38"/>
  <c r="AS22" i="38"/>
  <c r="AS23" i="38"/>
  <c r="Z24" i="38"/>
  <c r="AS24" i="38"/>
  <c r="Z25" i="38"/>
  <c r="AS25" i="38"/>
  <c r="Z26" i="38"/>
  <c r="AS26" i="38"/>
  <c r="Z27" i="38"/>
  <c r="AS27" i="38"/>
  <c r="Z28" i="38"/>
  <c r="AS28" i="38"/>
  <c r="Z29" i="38"/>
  <c r="AS29" i="38"/>
  <c r="Z30" i="38"/>
  <c r="AS30" i="38"/>
  <c r="Z31" i="38"/>
  <c r="AS31" i="38"/>
  <c r="Z32" i="38"/>
  <c r="AS32" i="38"/>
  <c r="Z33" i="38"/>
  <c r="AS33" i="38"/>
  <c r="Z34" i="38"/>
  <c r="AS34" i="38"/>
  <c r="Z35" i="38"/>
  <c r="AS35" i="38"/>
  <c r="Z36" i="38"/>
  <c r="AS36" i="38"/>
  <c r="Z37" i="38"/>
  <c r="AS37" i="38"/>
  <c r="Z38" i="38"/>
  <c r="AS38" i="38"/>
  <c r="F39" i="38"/>
  <c r="AQ75" i="38"/>
  <c r="AR75" i="38"/>
  <c r="AS75" i="38"/>
  <c r="AT75" i="38"/>
  <c r="AU75" i="38"/>
  <c r="AV75" i="38"/>
  <c r="AW75" i="38"/>
  <c r="AX75" i="38"/>
  <c r="AY75" i="38"/>
  <c r="AZ75" i="38"/>
  <c r="BA75" i="38"/>
  <c r="BB75" i="38"/>
  <c r="BC75" i="38"/>
  <c r="BD75" i="38"/>
  <c r="AQ41" i="38"/>
  <c r="AR41" i="38"/>
  <c r="AS41" i="38"/>
  <c r="AT41" i="38"/>
  <c r="AU41" i="38"/>
  <c r="AV41" i="38"/>
  <c r="AW41" i="38"/>
  <c r="AX41" i="38"/>
  <c r="AY41" i="38"/>
  <c r="AZ41" i="38"/>
  <c r="BA41" i="38"/>
  <c r="BB41" i="38"/>
  <c r="BC41" i="38"/>
  <c r="BD41" i="38"/>
  <c r="AQ7" i="38"/>
  <c r="AR7" i="38"/>
  <c r="AS7" i="38"/>
  <c r="AT7" i="38"/>
  <c r="AU7" i="38"/>
  <c r="AV7" i="38"/>
  <c r="AW7" i="38"/>
  <c r="AX7" i="38"/>
  <c r="AY7" i="38"/>
  <c r="AZ7" i="38"/>
  <c r="BA7" i="38"/>
  <c r="BB7" i="38"/>
  <c r="BC7" i="38"/>
  <c r="BD7" i="38"/>
  <c r="AQ10" i="38"/>
  <c r="K10" i="38"/>
  <c r="AR10" i="38"/>
  <c r="K11" i="38"/>
  <c r="AS10" i="38"/>
  <c r="K12" i="38"/>
  <c r="D39" i="38"/>
  <c r="E39" i="38"/>
</calcChain>
</file>

<file path=xl/sharedStrings.xml><?xml version="1.0" encoding="utf-8"?>
<sst xmlns="http://schemas.openxmlformats.org/spreadsheetml/2006/main" count="658" uniqueCount="113">
  <si>
    <t>Code</t>
  </si>
  <si>
    <t>Ingredients</t>
  </si>
  <si>
    <t>Ca</t>
  </si>
  <si>
    <t>Na</t>
  </si>
  <si>
    <t>Cl</t>
  </si>
  <si>
    <t>K</t>
  </si>
  <si>
    <t>dLys</t>
  </si>
  <si>
    <t>dMet</t>
  </si>
  <si>
    <t>dMC</t>
  </si>
  <si>
    <t>dThr</t>
  </si>
  <si>
    <t>dTrp</t>
  </si>
  <si>
    <t>Soybean meal, 44% CP</t>
  </si>
  <si>
    <t>Salt</t>
  </si>
  <si>
    <t>Monocalcium phosphate</t>
  </si>
  <si>
    <t>Calcium carbonate</t>
  </si>
  <si>
    <t>L-Lysine HCl</t>
  </si>
  <si>
    <t>DL-Methionine</t>
  </si>
  <si>
    <t>L-Threonine</t>
  </si>
  <si>
    <t>%</t>
  </si>
  <si>
    <t>Protein</t>
  </si>
  <si>
    <t>Fiber</t>
  </si>
  <si>
    <t>Calcium</t>
  </si>
  <si>
    <t>Sodium</t>
  </si>
  <si>
    <t>Chlorine</t>
  </si>
  <si>
    <t>Potassium</t>
  </si>
  <si>
    <t>ppm</t>
  </si>
  <si>
    <t>Last ingredient - Do not add below this line</t>
  </si>
  <si>
    <t>Date</t>
  </si>
  <si>
    <t>Unit</t>
  </si>
  <si>
    <t>Version</t>
  </si>
  <si>
    <t>TOTAL</t>
  </si>
  <si>
    <t>COST</t>
  </si>
  <si>
    <t>Lipids</t>
  </si>
  <si>
    <t>Corn, ground</t>
  </si>
  <si>
    <t>Soybean oil</t>
  </si>
  <si>
    <t>Trace mineral premix</t>
  </si>
  <si>
    <t>Antibiotic growth promoters</t>
  </si>
  <si>
    <t>Vitamin premix</t>
  </si>
  <si>
    <t>Crude fiber</t>
  </si>
  <si>
    <t>kcal/kg</t>
  </si>
  <si>
    <t>Calculated index values</t>
  </si>
  <si>
    <t>Dietary specifications</t>
  </si>
  <si>
    <t>Crude protein</t>
  </si>
  <si>
    <t>Digestible lysine</t>
  </si>
  <si>
    <t>Digestible methionine</t>
  </si>
  <si>
    <t>Digestible met+cys</t>
  </si>
  <si>
    <t>Digestible threonine</t>
  </si>
  <si>
    <t>Digestible trypthophan</t>
  </si>
  <si>
    <t>Dig. Met:Lys</t>
  </si>
  <si>
    <t>Dig. Thr:Lys</t>
  </si>
  <si>
    <t>Dig. Trp:Lys</t>
  </si>
  <si>
    <t>$/ton</t>
  </si>
  <si>
    <t>L-Tryptophan</t>
  </si>
  <si>
    <t>Set</t>
  </si>
  <si>
    <t>WATT GLOBAL MEDIA</t>
  </si>
  <si>
    <t>Dr. Ioannis Mavromichalis</t>
  </si>
  <si>
    <t>PLESE READ DISCLAIMER</t>
  </si>
  <si>
    <t>Poultry by-product meal, 60% CP</t>
  </si>
  <si>
    <t>Ideal protein profile</t>
  </si>
  <si>
    <t>dEB (mEq/kg)</t>
  </si>
  <si>
    <t>Corn DDGS, bioethanol</t>
  </si>
  <si>
    <t>TO BE USED AS AN INFORMATION RESOURCE ONLY</t>
  </si>
  <si>
    <t>YOUNG PIGS</t>
  </si>
  <si>
    <t>Whey, dried, sweet</t>
  </si>
  <si>
    <t>Animal plasma, 80%</t>
  </si>
  <si>
    <t>Soybean hulls</t>
  </si>
  <si>
    <t>ME</t>
  </si>
  <si>
    <t>DigP</t>
  </si>
  <si>
    <t>Zinc oxide, 72%</t>
  </si>
  <si>
    <t>Copper sulphate, 25%</t>
  </si>
  <si>
    <t>Zinc</t>
  </si>
  <si>
    <t>Copper</t>
  </si>
  <si>
    <t>Added extra minerals</t>
  </si>
  <si>
    <t>Lactose</t>
  </si>
  <si>
    <t>INTERNAL CALCULATIONS - DO NOT REMOVE OR ALTER</t>
  </si>
  <si>
    <t>Zn</t>
  </si>
  <si>
    <t>Cu</t>
  </si>
  <si>
    <t>Soy protein concentrate, 60% CP</t>
  </si>
  <si>
    <t>Do not add below this line</t>
  </si>
  <si>
    <t>Weight</t>
  </si>
  <si>
    <t>Energy, ME</t>
  </si>
  <si>
    <t>Digestible phosphorus</t>
  </si>
  <si>
    <t>Ca:digP</t>
  </si>
  <si>
    <t>Dig. M&amp;C:Lys</t>
  </si>
  <si>
    <t>Antioxidant</t>
  </si>
  <si>
    <t>Organic acid(s)</t>
  </si>
  <si>
    <t>Additives (other)</t>
  </si>
  <si>
    <t>Oats, dehulled and cooked</t>
  </si>
  <si>
    <t>G1</t>
  </si>
  <si>
    <t>G2</t>
  </si>
  <si>
    <t>F1</t>
  </si>
  <si>
    <t>F2</t>
  </si>
  <si>
    <t>Growing-Finishing Pigs (25 to 125 kg BW)</t>
  </si>
  <si>
    <t>N1</t>
  </si>
  <si>
    <t>N2</t>
  </si>
  <si>
    <t>N3</t>
  </si>
  <si>
    <t>N0</t>
  </si>
  <si>
    <t>Gestation</t>
  </si>
  <si>
    <t>Lactation</t>
  </si>
  <si>
    <t>Boars</t>
  </si>
  <si>
    <t>BREEDERS</t>
  </si>
  <si>
    <t>Dev.Gilts</t>
  </si>
  <si>
    <t>Choice white grease</t>
  </si>
  <si>
    <t xml:space="preserve">Brought to you by WATT Global Media &amp; FeedStrategy.com </t>
  </si>
  <si>
    <t>Developed by Dr. Ioannis Mavromichalis</t>
  </si>
  <si>
    <t>ANIMAL FEED FORMULATION LIBRARY</t>
  </si>
  <si>
    <t>Swine Feed Formulations</t>
  </si>
  <si>
    <t>Note: The swine feed formulas featured in this Excel document are part of a greater series, the Animal Feed Formulations Library. To view the full feature, visit www.FeedStrategy.com/animal-feed-formulations</t>
  </si>
  <si>
    <r>
      <rPr>
        <b/>
        <i/>
        <sz val="12"/>
        <color theme="1"/>
        <rFont val="Calibri"/>
        <family val="2"/>
        <scheme val="minor"/>
      </rPr>
      <t>Copyright:</t>
    </r>
    <r>
      <rPr>
        <i/>
        <sz val="12"/>
        <color theme="1"/>
        <rFont val="Calibri"/>
        <family val="2"/>
        <scheme val="minor"/>
      </rPr>
      <t xml:space="preserve"> Ioannis Mavromichalis, Ph.D., and WATT Global Media retain all rights under law regarding the copyright of materials presented herewith under the section Feed Formulations Library. If you desire to use any of this material, please inquire at WATT Global Media or directly with Mavromichalis.</t>
    </r>
  </si>
  <si>
    <r>
      <rPr>
        <b/>
        <sz val="16"/>
        <color theme="1"/>
        <rFont val="Calibri"/>
        <family val="2"/>
        <scheme val="minor"/>
      </rPr>
      <t>Disclaimer</t>
    </r>
    <r>
      <rPr>
        <sz val="12"/>
        <color theme="1"/>
        <rFont val="Calibri"/>
        <family val="2"/>
        <scheme val="minor"/>
      </rPr>
      <t xml:space="preserve">
All information under the section of Animal Feed Formulations Library is provided only as an information resource. It is not to be used or relied upon for any academic, commercial, public, private or other purposes. This information is not intended to be education for students or any other professional and does not create a student-mentor relationship. This information is not intended to be consulting for private or public entities and persons and does not create a client-consultant relationship. This information should not be used as a substitute for professional advice. Please consult with your local nutritionist, extension professional, feed representative or specialist, veterinarian or animal science technician before making any nutrition related decisions or for guidance about any specific nutritional or other issue.
Ioannis Mavromichalis, Ph.D., WATT Global Media and their owners, affiliates and employees shall have no liability for any damages, loss, injury, financial or animal performance and results, or liability whatsoever suffered as a result of your reliance provided in this section, even after your consulting with your advisers.         
</t>
    </r>
  </si>
  <si>
    <t>FEED FORMULAS LIBRARY - SWINE</t>
  </si>
  <si>
    <t>Typical U.S. feed formulations for young pigs based on corn and soybean meal</t>
  </si>
  <si>
    <t>Typical U.S. feed formulations for growing-finishing pigs based on corn and soybean meal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</si>
</sst>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809]dd\ mmmm\ yyyy;@"/>
    <numFmt numFmtId="165" formatCode="0.0"/>
    <numFmt numFmtId="166" formatCode="[$-409]d\-mmm\-yy;@"/>
  </numFmts>
  <fonts count="18">
    <font>
      <sz val="12"/>
      <color theme="1"/>
      <name val="Calibri"/>
      <family val="2"/>
      <scheme val="minor"/>
    </font>
    <font>
      <sz val="12"/>
      <color theme="1"/>
      <name val="Calibri"/>
      <family val="2"/>
      <scheme val="minor"/>
    </font>
    <font>
      <sz val="12"/>
      <color rgb="FF9C6500"/>
      <name val="Calibri"/>
      <family val="2"/>
      <scheme val="minor"/>
    </font>
    <font>
      <sz val="12"/>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b/>
      <sz val="10"/>
      <color indexed="8"/>
      <name val="Helvetica Neue"/>
      <family val="2"/>
    </font>
    <font>
      <sz val="10"/>
      <color indexed="8"/>
      <name val="Helvetica Neue"/>
      <family val="2"/>
    </font>
    <font>
      <sz val="10"/>
      <color indexed="12"/>
      <name val="Helvetica Neue"/>
      <family val="2"/>
    </font>
    <font>
      <sz val="10"/>
      <name val="Helvetica Neue"/>
      <family val="2"/>
    </font>
    <font>
      <b/>
      <sz val="10"/>
      <color theme="0"/>
      <name val="Helvetica Neue"/>
      <family val="2"/>
    </font>
    <font>
      <b/>
      <sz val="10"/>
      <name val="Helvetica Neue"/>
      <family val="2"/>
    </font>
    <font>
      <i/>
      <sz val="12"/>
      <color theme="1"/>
      <name val="Calibri"/>
      <family val="2"/>
      <scheme val="minor"/>
    </font>
    <font>
      <b/>
      <sz val="48"/>
      <color theme="1"/>
      <name val="Calibri"/>
      <family val="2"/>
      <scheme val="minor"/>
    </font>
    <font>
      <b/>
      <i/>
      <sz val="12"/>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rgb="FFFFEB9C"/>
      </patternFill>
    </fill>
    <fill>
      <patternFill patternType="solid">
        <fgColor indexed="9"/>
        <bgColor indexed="64"/>
      </patternFill>
    </fill>
    <fill>
      <patternFill patternType="solid">
        <fgColor theme="0"/>
        <bgColor indexed="64"/>
      </patternFill>
    </fill>
    <fill>
      <patternFill patternType="solid">
        <fgColor theme="0"/>
        <bgColor rgb="FF000000"/>
      </patternFill>
    </fill>
  </fills>
  <borders count="11">
    <border>
      <left/>
      <right/>
      <top/>
      <bottom/>
      <diagonal/>
    </border>
    <border>
      <left/>
      <right/>
      <top style="thin">
        <color theme="9"/>
      </top>
      <bottom style="thin">
        <color theme="9"/>
      </bottom>
      <diagonal/>
    </border>
    <border>
      <left/>
      <right style="thin">
        <color theme="9"/>
      </right>
      <top style="thin">
        <color theme="9"/>
      </top>
      <bottom/>
      <diagonal/>
    </border>
    <border>
      <left style="thin">
        <color theme="9"/>
      </left>
      <right style="thin">
        <color theme="9"/>
      </right>
      <top/>
      <bottom/>
      <diagonal/>
    </border>
    <border>
      <left style="thin">
        <color theme="9"/>
      </left>
      <right/>
      <top style="thin">
        <color theme="9"/>
      </top>
      <bottom/>
      <diagonal/>
    </border>
    <border>
      <left/>
      <right style="thin">
        <color theme="9"/>
      </right>
      <top/>
      <bottom style="thin">
        <color theme="9"/>
      </bottom>
      <diagonal/>
    </border>
    <border>
      <left style="thin">
        <color theme="9"/>
      </left>
      <right/>
      <top/>
      <bottom style="thin">
        <color theme="9"/>
      </bottom>
      <diagonal/>
    </border>
    <border>
      <left/>
      <right/>
      <top style="thin">
        <color theme="9"/>
      </top>
      <bottom/>
      <diagonal/>
    </border>
    <border>
      <left/>
      <right/>
      <top/>
      <bottom style="thin">
        <color auto="1"/>
      </bottom>
      <diagonal/>
    </border>
    <border>
      <left/>
      <right/>
      <top style="thin">
        <color auto="1"/>
      </top>
      <bottom style="thin">
        <color auto="1"/>
      </bottom>
      <diagonal/>
    </border>
    <border>
      <left style="thin">
        <color theme="9"/>
      </left>
      <right/>
      <top/>
      <bottom/>
      <diagonal/>
    </border>
  </borders>
  <cellStyleXfs count="1282">
    <xf numFmtId="0" fontId="0" fillId="0" borderId="0"/>
    <xf numFmtId="0" fontId="2" fillId="2" borderId="0" applyNumberFormat="0" applyBorder="0" applyAlignment="0" applyProtection="0"/>
    <xf numFmtId="0" fontId="4"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82">
    <xf numFmtId="0" fontId="0" fillId="0" borderId="0" xfId="0"/>
    <xf numFmtId="2" fontId="3" fillId="0" borderId="0" xfId="1" applyNumberFormat="1" applyFont="1" applyFill="1" applyBorder="1" applyAlignment="1" applyProtection="1">
      <alignment horizontal="right" vertical="center"/>
      <protection locked="0"/>
    </xf>
    <xf numFmtId="2" fontId="2" fillId="2" borderId="1" xfId="1" applyNumberFormat="1" applyBorder="1" applyAlignment="1" applyProtection="1">
      <alignment horizontal="right" vertical="center"/>
      <protection locked="0"/>
    </xf>
    <xf numFmtId="2" fontId="2" fillId="2" borderId="3" xfId="1" applyNumberFormat="1" applyBorder="1" applyAlignment="1" applyProtection="1">
      <alignment horizontal="right" vertical="center"/>
      <protection locked="0"/>
    </xf>
    <xf numFmtId="2" fontId="2" fillId="2" borderId="4" xfId="1" applyNumberFormat="1" applyBorder="1" applyAlignment="1" applyProtection="1">
      <alignment horizontal="right" vertical="center"/>
      <protection locked="0"/>
    </xf>
    <xf numFmtId="2" fontId="2" fillId="2" borderId="6" xfId="1" applyNumberFormat="1" applyBorder="1" applyAlignment="1" applyProtection="1">
      <alignment horizontal="right" vertical="center"/>
      <protection locked="0"/>
    </xf>
    <xf numFmtId="2" fontId="2" fillId="2" borderId="3" xfId="1" applyNumberFormat="1" applyBorder="1" applyAlignment="1" applyProtection="1">
      <alignment horizontal="left" vertical="center"/>
      <protection locked="0"/>
    </xf>
    <xf numFmtId="2" fontId="3" fillId="0" borderId="0" xfId="1" applyNumberFormat="1" applyFont="1" applyFill="1" applyBorder="1" applyAlignment="1" applyProtection="1">
      <alignment horizontal="left" vertical="center"/>
      <protection locked="0"/>
    </xf>
    <xf numFmtId="0" fontId="0" fillId="0" borderId="0" xfId="0" applyAlignment="1" applyProtection="1">
      <alignment horizontal="right" vertical="center"/>
      <protection locked="0"/>
    </xf>
    <xf numFmtId="1" fontId="2" fillId="2" borderId="5" xfId="1" applyNumberFormat="1" applyBorder="1" applyAlignment="1" applyProtection="1">
      <alignment horizontal="left" vertical="center"/>
      <protection locked="0"/>
    </xf>
    <xf numFmtId="1" fontId="2" fillId="2" borderId="1" xfId="1" applyNumberFormat="1" applyBorder="1" applyAlignment="1" applyProtection="1">
      <alignment horizontal="left" vertical="center"/>
      <protection locked="0"/>
    </xf>
    <xf numFmtId="1" fontId="2" fillId="2" borderId="2" xfId="1" applyNumberFormat="1" applyBorder="1" applyAlignment="1" applyProtection="1">
      <alignment horizontal="left" vertical="center"/>
      <protection locked="0"/>
    </xf>
    <xf numFmtId="1" fontId="3" fillId="0" borderId="0" xfId="1" applyNumberFormat="1" applyFont="1" applyFill="1" applyBorder="1" applyAlignment="1" applyProtection="1">
      <alignment horizontal="left" vertical="center"/>
      <protection locked="0"/>
    </xf>
    <xf numFmtId="2" fontId="2" fillId="2" borderId="7" xfId="1" applyNumberFormat="1" applyBorder="1" applyAlignment="1" applyProtection="1">
      <alignment horizontal="right" vertical="center"/>
      <protection locked="0"/>
    </xf>
    <xf numFmtId="1" fontId="2" fillId="2" borderId="1" xfId="1" applyNumberFormat="1" applyFont="1" applyBorder="1" applyAlignment="1" applyProtection="1">
      <alignment horizontal="left" vertical="center"/>
      <protection locked="0"/>
    </xf>
    <xf numFmtId="2" fontId="2" fillId="2" borderId="1" xfId="1" applyNumberFormat="1" applyFont="1" applyBorder="1" applyAlignment="1" applyProtection="1">
      <alignment horizontal="right" vertical="center"/>
      <protection locked="0"/>
    </xf>
    <xf numFmtId="0" fontId="0" fillId="0" borderId="0" xfId="0" applyFont="1" applyAlignment="1" applyProtection="1">
      <alignment horizontal="right" vertical="center"/>
      <protection locked="0"/>
    </xf>
    <xf numFmtId="0" fontId="8" fillId="3" borderId="0" xfId="2" applyNumberFormat="1" applyFont="1" applyFill="1" applyBorder="1" applyAlignment="1" applyProtection="1">
      <alignment horizontal="left" vertical="center"/>
      <protection locked="0"/>
    </xf>
    <xf numFmtId="0" fontId="8" fillId="3" borderId="0" xfId="2" applyNumberFormat="1" applyFont="1" applyFill="1" applyBorder="1" applyAlignment="1" applyProtection="1">
      <alignment horizontal="right" vertical="center"/>
      <protection locked="0"/>
    </xf>
    <xf numFmtId="0" fontId="9" fillId="3" borderId="0" xfId="2" applyNumberFormat="1" applyFont="1" applyFill="1" applyBorder="1" applyAlignment="1" applyProtection="1">
      <alignment horizontal="left" vertical="center"/>
      <protection locked="0"/>
    </xf>
    <xf numFmtId="0" fontId="9" fillId="3" borderId="0" xfId="2" applyNumberFormat="1" applyFont="1" applyFill="1" applyBorder="1" applyAlignment="1" applyProtection="1">
      <alignment vertical="center"/>
      <protection locked="0"/>
    </xf>
    <xf numFmtId="0" fontId="4" fillId="3" borderId="0" xfId="2" applyFont="1" applyFill="1" applyBorder="1" applyAlignment="1" applyProtection="1">
      <alignment vertical="center"/>
      <protection locked="0"/>
    </xf>
    <xf numFmtId="0" fontId="9" fillId="3" borderId="0" xfId="2" applyNumberFormat="1" applyFont="1" applyFill="1" applyBorder="1" applyAlignment="1" applyProtection="1">
      <alignment horizontal="right" vertical="center"/>
      <protection locked="0"/>
    </xf>
    <xf numFmtId="0" fontId="9" fillId="3" borderId="0" xfId="2" applyFont="1" applyFill="1" applyBorder="1" applyAlignment="1" applyProtection="1">
      <alignment vertical="center"/>
      <protection locked="0"/>
    </xf>
    <xf numFmtId="0" fontId="10" fillId="3" borderId="0" xfId="2" applyNumberFormat="1" applyFont="1" applyFill="1" applyBorder="1" applyAlignment="1" applyProtection="1">
      <alignment vertical="center"/>
      <protection locked="0"/>
    </xf>
    <xf numFmtId="0" fontId="8" fillId="3" borderId="8" xfId="2" applyNumberFormat="1" applyFont="1" applyFill="1" applyBorder="1" applyAlignment="1" applyProtection="1">
      <alignment horizontal="left" vertical="center"/>
      <protection locked="0"/>
    </xf>
    <xf numFmtId="0" fontId="8" fillId="3" borderId="8" xfId="2" applyNumberFormat="1" applyFont="1" applyFill="1" applyBorder="1" applyAlignment="1" applyProtection="1">
      <alignment vertical="center"/>
      <protection locked="0"/>
    </xf>
    <xf numFmtId="0" fontId="8" fillId="3" borderId="8" xfId="2" applyNumberFormat="1" applyFont="1" applyFill="1" applyBorder="1" applyAlignment="1" applyProtection="1">
      <alignment horizontal="right" vertical="center"/>
      <protection locked="0"/>
    </xf>
    <xf numFmtId="0" fontId="8" fillId="3" borderId="8" xfId="2" applyFont="1" applyFill="1" applyBorder="1" applyAlignment="1" applyProtection="1">
      <alignment horizontal="center" vertical="center"/>
      <protection locked="0"/>
    </xf>
    <xf numFmtId="0" fontId="8" fillId="3" borderId="0" xfId="2" applyFont="1" applyFill="1" applyBorder="1" applyAlignment="1" applyProtection="1">
      <alignment vertical="center"/>
      <protection locked="0"/>
    </xf>
    <xf numFmtId="0" fontId="8" fillId="3" borderId="0" xfId="2"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 xfId="2" applyNumberFormat="1" applyFont="1" applyFill="1" applyBorder="1" applyAlignment="1" applyProtection="1">
      <alignment horizontal="left" vertical="center"/>
      <protection locked="0"/>
    </xf>
    <xf numFmtId="2" fontId="9" fillId="3" borderId="0" xfId="2" applyNumberFormat="1" applyFont="1" applyFill="1" applyBorder="1" applyAlignment="1" applyProtection="1">
      <alignment horizontal="right" vertical="center"/>
      <protection locked="0"/>
    </xf>
    <xf numFmtId="0" fontId="9" fillId="3" borderId="0" xfId="2" applyFont="1" applyFill="1" applyBorder="1" applyAlignment="1" applyProtection="1">
      <alignment horizontal="right" vertical="center"/>
      <protection locked="0"/>
    </xf>
    <xf numFmtId="2" fontId="9" fillId="3" borderId="0" xfId="2" applyNumberFormat="1" applyFont="1" applyFill="1" applyBorder="1" applyAlignment="1" applyProtection="1">
      <alignment vertical="center"/>
      <protection locked="0"/>
    </xf>
    <xf numFmtId="2" fontId="4" fillId="3" borderId="0" xfId="2" applyNumberFormat="1" applyFont="1" applyFill="1" applyBorder="1" applyAlignment="1" applyProtection="1">
      <alignment vertical="center"/>
      <protection locked="0"/>
    </xf>
    <xf numFmtId="1" fontId="9" fillId="3" borderId="0" xfId="2" applyNumberFormat="1" applyFont="1" applyFill="1" applyBorder="1" applyAlignment="1" applyProtection="1">
      <alignment horizontal="right" vertical="center"/>
      <protection locked="0"/>
    </xf>
    <xf numFmtId="1" fontId="9" fillId="3" borderId="0" xfId="2" applyNumberFormat="1" applyFont="1" applyFill="1" applyBorder="1" applyAlignment="1" applyProtection="1">
      <alignment vertical="center"/>
      <protection locked="0"/>
    </xf>
    <xf numFmtId="0" fontId="9" fillId="3" borderId="8" xfId="2" applyNumberFormat="1" applyFont="1" applyFill="1" applyBorder="1" applyAlignment="1" applyProtection="1">
      <alignment horizontal="left" vertical="center"/>
      <protection locked="0"/>
    </xf>
    <xf numFmtId="0" fontId="9" fillId="3" borderId="8" xfId="2" applyNumberFormat="1" applyFont="1" applyFill="1" applyBorder="1" applyAlignment="1" applyProtection="1">
      <alignment horizontal="right" vertical="center"/>
      <protection locked="0"/>
    </xf>
    <xf numFmtId="2" fontId="9" fillId="3" borderId="8" xfId="2" applyNumberFormat="1" applyFont="1" applyFill="1" applyBorder="1" applyAlignment="1" applyProtection="1">
      <alignment vertical="center"/>
      <protection locked="0"/>
    </xf>
    <xf numFmtId="1" fontId="8" fillId="3" borderId="0" xfId="2" applyNumberFormat="1" applyFont="1" applyFill="1" applyBorder="1" applyAlignment="1" applyProtection="1">
      <alignment horizontal="right" vertical="center"/>
      <protection locked="0"/>
    </xf>
    <xf numFmtId="43" fontId="9" fillId="3" borderId="0" xfId="41" applyFont="1" applyFill="1" applyBorder="1" applyAlignment="1" applyProtection="1">
      <alignment horizontal="right" vertical="center"/>
      <protection locked="0"/>
    </xf>
    <xf numFmtId="2" fontId="8" fillId="3" borderId="8" xfId="2" applyNumberFormat="1" applyFont="1" applyFill="1" applyBorder="1" applyAlignment="1" applyProtection="1">
      <alignment horizontal="right" vertical="center"/>
      <protection locked="0"/>
    </xf>
    <xf numFmtId="0" fontId="8" fillId="4" borderId="9" xfId="2" applyNumberFormat="1" applyFont="1" applyFill="1" applyBorder="1" applyAlignment="1" applyProtection="1">
      <alignment vertical="center"/>
      <protection locked="0"/>
    </xf>
    <xf numFmtId="0" fontId="9" fillId="4" borderId="0" xfId="2" applyNumberFormat="1" applyFont="1" applyFill="1" applyBorder="1" applyAlignment="1" applyProtection="1">
      <alignment horizontal="left" vertical="center"/>
      <protection locked="0"/>
    </xf>
    <xf numFmtId="0" fontId="9" fillId="4" borderId="8" xfId="2" applyNumberFormat="1" applyFont="1" applyFill="1" applyBorder="1" applyAlignment="1" applyProtection="1">
      <alignment horizontal="left" vertical="center"/>
      <protection locked="0"/>
    </xf>
    <xf numFmtId="0" fontId="8" fillId="3" borderId="8" xfId="2" applyFont="1" applyFill="1" applyBorder="1" applyAlignment="1" applyProtection="1">
      <alignment horizontal="left" vertical="center"/>
      <protection locked="0"/>
    </xf>
    <xf numFmtId="2" fontId="12" fillId="3" borderId="0" xfId="2" applyNumberFormat="1" applyFont="1" applyFill="1" applyBorder="1" applyAlignment="1" applyProtection="1">
      <alignment horizontal="right" vertical="center"/>
      <protection locked="0"/>
    </xf>
    <xf numFmtId="0" fontId="12" fillId="3" borderId="0" xfId="2" applyNumberFormat="1" applyFont="1" applyFill="1" applyBorder="1" applyAlignment="1" applyProtection="1">
      <alignment horizontal="right" vertical="center"/>
      <protection locked="0"/>
    </xf>
    <xf numFmtId="2" fontId="8" fillId="4" borderId="9" xfId="2" applyNumberFormat="1" applyFont="1" applyFill="1" applyBorder="1" applyAlignment="1" applyProtection="1">
      <alignment horizontal="right" vertical="center"/>
      <protection locked="0"/>
    </xf>
    <xf numFmtId="2" fontId="8" fillId="3" borderId="9" xfId="2" applyNumberFormat="1" applyFont="1" applyFill="1" applyBorder="1" applyAlignment="1" applyProtection="1">
      <alignment horizontal="right" vertical="center"/>
      <protection locked="0"/>
    </xf>
    <xf numFmtId="2" fontId="12" fillId="3" borderId="8" xfId="2" applyNumberFormat="1" applyFont="1" applyFill="1" applyBorder="1" applyAlignment="1" applyProtection="1">
      <alignment horizontal="right" vertical="center"/>
      <protection locked="0"/>
    </xf>
    <xf numFmtId="43" fontId="11" fillId="3" borderId="0" xfId="41" applyFont="1" applyFill="1" applyBorder="1" applyAlignment="1" applyProtection="1">
      <alignment vertical="center"/>
      <protection locked="0"/>
    </xf>
    <xf numFmtId="43" fontId="11" fillId="3" borderId="8" xfId="41" applyFont="1" applyFill="1" applyBorder="1" applyAlignment="1" applyProtection="1">
      <alignment vertical="center"/>
      <protection locked="0"/>
    </xf>
    <xf numFmtId="0" fontId="11" fillId="5" borderId="0" xfId="0" applyFont="1" applyFill="1" applyAlignment="1" applyProtection="1">
      <alignment horizontal="left" vertical="center"/>
      <protection locked="0"/>
    </xf>
    <xf numFmtId="0" fontId="11" fillId="4" borderId="0" xfId="2" applyNumberFormat="1" applyFont="1" applyFill="1" applyBorder="1" applyAlignment="1" applyProtection="1">
      <alignment vertical="center"/>
      <protection locked="0"/>
    </xf>
    <xf numFmtId="0" fontId="11" fillId="4" borderId="0" xfId="2" applyNumberFormat="1" applyFont="1" applyFill="1" applyBorder="1" applyAlignment="1" applyProtection="1">
      <alignment horizontal="left" vertical="center"/>
      <protection locked="0"/>
    </xf>
    <xf numFmtId="164" fontId="11" fillId="4" borderId="0" xfId="2" applyNumberFormat="1" applyFont="1" applyFill="1" applyBorder="1" applyAlignment="1" applyProtection="1">
      <alignment horizontal="left" vertical="center"/>
      <protection locked="0"/>
    </xf>
    <xf numFmtId="43" fontId="13" fillId="3" borderId="0" xfId="41" applyFont="1" applyFill="1" applyBorder="1" applyAlignment="1" applyProtection="1">
      <alignment vertical="center"/>
      <protection locked="0"/>
    </xf>
    <xf numFmtId="2" fontId="2" fillId="2" borderId="10" xfId="1" applyNumberFormat="1" applyBorder="1" applyAlignment="1" applyProtection="1">
      <alignment horizontal="right" vertical="center"/>
      <protection locked="0"/>
    </xf>
    <xf numFmtId="166" fontId="9" fillId="3" borderId="0" xfId="2" applyNumberFormat="1" applyFont="1" applyFill="1" applyBorder="1" applyAlignment="1" applyProtection="1">
      <alignment horizontal="left" vertical="center"/>
      <protection locked="0"/>
    </xf>
    <xf numFmtId="165" fontId="11" fillId="4" borderId="0" xfId="2" applyNumberFormat="1" applyFont="1" applyFill="1" applyBorder="1" applyAlignment="1" applyProtection="1">
      <alignment horizontal="left" vertical="center"/>
      <protection locked="0"/>
    </xf>
    <xf numFmtId="166" fontId="11" fillId="4" borderId="0" xfId="2" applyNumberFormat="1" applyFont="1" applyFill="1" applyBorder="1" applyAlignment="1" applyProtection="1">
      <alignment horizontal="left" vertical="center"/>
      <protection locked="0"/>
    </xf>
    <xf numFmtId="43" fontId="11" fillId="4" borderId="0" xfId="2" applyNumberFormat="1" applyFont="1" applyFill="1" applyBorder="1" applyAlignment="1" applyProtection="1">
      <alignment horizontal="right" vertical="center"/>
      <protection locked="0"/>
    </xf>
    <xf numFmtId="43" fontId="11" fillId="4" borderId="8" xfId="2" applyNumberFormat="1" applyFont="1" applyFill="1" applyBorder="1" applyAlignment="1" applyProtection="1">
      <alignment horizontal="right" vertical="center"/>
      <protection locked="0"/>
    </xf>
    <xf numFmtId="43" fontId="9" fillId="3" borderId="0" xfId="41" applyNumberFormat="1" applyFont="1" applyFill="1" applyBorder="1" applyAlignment="1" applyProtection="1">
      <alignment horizontal="right" vertical="center"/>
      <protection locked="0"/>
    </xf>
    <xf numFmtId="43" fontId="9" fillId="4" borderId="0" xfId="41" applyNumberFormat="1" applyFont="1" applyFill="1" applyBorder="1" applyAlignment="1" applyProtection="1">
      <alignment horizontal="right" vertical="center"/>
      <protection locked="0"/>
    </xf>
    <xf numFmtId="2" fontId="8" fillId="3" borderId="0" xfId="2" applyNumberFormat="1" applyFont="1" applyFill="1" applyBorder="1" applyAlignment="1" applyProtection="1">
      <alignment horizontal="right" vertical="center"/>
      <protection locked="0"/>
    </xf>
    <xf numFmtId="0" fontId="8" fillId="3" borderId="0" xfId="2" applyFont="1" applyFill="1" applyBorder="1" applyAlignment="1" applyProtection="1">
      <alignment horizontal="right" vertical="center"/>
      <protection locked="0"/>
    </xf>
    <xf numFmtId="1" fontId="9" fillId="4" borderId="0" xfId="2" applyNumberFormat="1"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vertical="center"/>
      <protection locked="0"/>
    </xf>
    <xf numFmtId="2" fontId="8" fillId="3" borderId="0" xfId="2" applyNumberFormat="1" applyFont="1" applyFill="1" applyBorder="1" applyAlignment="1" applyProtection="1">
      <alignment vertical="center"/>
      <protection locked="0"/>
    </xf>
    <xf numFmtId="0" fontId="8" fillId="3" borderId="8" xfId="2" applyFont="1" applyFill="1" applyBorder="1" applyAlignment="1" applyProtection="1">
      <alignment horizontal="right" vertical="center"/>
      <protection locked="0"/>
    </xf>
    <xf numFmtId="1" fontId="8" fillId="3" borderId="0" xfId="2" applyNumberFormat="1" applyFont="1" applyFill="1" applyBorder="1" applyAlignment="1" applyProtection="1">
      <alignment vertical="center"/>
      <protection locked="0"/>
    </xf>
    <xf numFmtId="0" fontId="15" fillId="0" borderId="0" xfId="0" applyFont="1"/>
    <xf numFmtId="0" fontId="0" fillId="0" borderId="0" xfId="0" applyAlignment="1">
      <alignment vertical="top"/>
    </xf>
    <xf numFmtId="0" fontId="14"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vertical="top" wrapText="1"/>
    </xf>
  </cellXfs>
  <cellStyles count="1282">
    <cellStyle name="Comma" xfId="4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Neutral" xfId="1" builtinId="28"/>
    <cellStyle name="Normal" xfId="0" builtinId="0"/>
    <cellStyle name="Normal 2" xfId="2" xr:uid="{00000000-0005-0000-0000-00000205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755650</xdr:rowOff>
    </xdr:from>
    <xdr:to>
      <xdr:col>8</xdr:col>
      <xdr:colOff>457200</xdr:colOff>
      <xdr:row>24</xdr:row>
      <xdr:rowOff>118110</xdr:rowOff>
    </xdr:to>
    <xdr:pic>
      <xdr:nvPicPr>
        <xdr:cNvPr id="4" name="Picture 3">
          <a:extLst>
            <a:ext uri="{FF2B5EF4-FFF2-40B4-BE49-F238E27FC236}">
              <a16:creationId xmlns:a16="http://schemas.microsoft.com/office/drawing/2014/main" id="{7B42FC0B-07A3-4501-B94D-31E710BA5D66}"/>
            </a:ext>
          </a:extLst>
        </xdr:cNvPr>
        <xdr:cNvPicPr>
          <a:picLocks noChangeAspect="1"/>
        </xdr:cNvPicPr>
      </xdr:nvPicPr>
      <xdr:blipFill>
        <a:blip xmlns:r="http://schemas.openxmlformats.org/officeDocument/2006/relationships" r:embed="rId1"/>
        <a:stretch>
          <a:fillRect/>
        </a:stretch>
      </xdr:blipFill>
      <xdr:spPr>
        <a:xfrm>
          <a:off x="76200" y="952500"/>
          <a:ext cx="6883400" cy="44742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651932</xdr:colOff>
      <xdr:row>29</xdr:row>
      <xdr:rowOff>0</xdr:rowOff>
    </xdr:from>
    <xdr:to>
      <xdr:col>2</xdr:col>
      <xdr:colOff>0</xdr:colOff>
      <xdr:row>36</xdr:row>
      <xdr:rowOff>0</xdr:rowOff>
    </xdr:to>
    <xdr:sp macro="" textlink="">
      <xdr:nvSpPr>
        <xdr:cNvPr id="2" name="TextBox 1">
          <a:extLst>
            <a:ext uri="{FF2B5EF4-FFF2-40B4-BE49-F238E27FC236}">
              <a16:creationId xmlns:a16="http://schemas.microsoft.com/office/drawing/2014/main" id="{D94FC6E0-62B3-EC4F-9B23-C6EBF5A7EB18}"/>
            </a:ext>
          </a:extLst>
        </xdr:cNvPr>
        <xdr:cNvSpPr txBox="1"/>
      </xdr:nvSpPr>
      <xdr:spPr>
        <a:xfrm>
          <a:off x="651932" y="4622800"/>
          <a:ext cx="3124201" cy="124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p>
        <a:p>
          <a:r>
            <a:rPr lang="en-US" sz="1100"/>
            <a:t>The numbers above are provided here only for the purposes of this project, as an informational resource. No guarantee is provided regarding their accuracy. Please, consult with a qualified nutritionist regarding commercial feed ingredients.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roembke/Desktop/MASTER%20-%20FEED%20FORMULAS%20LIBRARY%20-%20Broiler%20formulas%20spreadshee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iler Feed Formulations"/>
      <sheetName val="Disclaimer"/>
      <sheetName val="Ingredients"/>
      <sheetName val="BR01"/>
      <sheetName val="BR02"/>
      <sheetName val="BR03"/>
    </sheetNames>
    <sheetDataSet>
      <sheetData sheetId="0"/>
      <sheetData sheetId="1"/>
      <sheetData sheetId="2">
        <row r="1">
          <cell r="A1" t="str">
            <v>Code</v>
          </cell>
          <cell r="B1" t="str">
            <v>Ingredients</v>
          </cell>
          <cell r="C1" t="str">
            <v>AMEn</v>
          </cell>
          <cell r="D1" t="str">
            <v>Protein</v>
          </cell>
          <cell r="E1" t="str">
            <v>Fiber</v>
          </cell>
          <cell r="F1" t="str">
            <v>Lipids</v>
          </cell>
          <cell r="G1" t="str">
            <v>Ca</v>
          </cell>
          <cell r="H1" t="str">
            <v>AvP</v>
          </cell>
          <cell r="I1" t="str">
            <v>Na</v>
          </cell>
          <cell r="J1" t="str">
            <v>Cl</v>
          </cell>
          <cell r="K1" t="str">
            <v>K</v>
          </cell>
          <cell r="L1" t="str">
            <v>dLys</v>
          </cell>
          <cell r="M1" t="str">
            <v>dMet</v>
          </cell>
          <cell r="N1" t="str">
            <v>dMC</v>
          </cell>
          <cell r="O1" t="str">
            <v>dThr</v>
          </cell>
          <cell r="P1" t="str">
            <v>dTrp</v>
          </cell>
          <cell r="Q1" t="str">
            <v>Choline</v>
          </cell>
          <cell r="R1" t="str">
            <v>Lact Column</v>
          </cell>
        </row>
        <row r="2">
          <cell r="A2">
            <v>102</v>
          </cell>
          <cell r="B2" t="str">
            <v>Corn, ground</v>
          </cell>
          <cell r="C2">
            <v>3300</v>
          </cell>
          <cell r="D2">
            <v>8.1</v>
          </cell>
          <cell r="E2">
            <v>2.2000000000000002</v>
          </cell>
          <cell r="F2">
            <v>3.7</v>
          </cell>
          <cell r="G2">
            <v>0.04</v>
          </cell>
          <cell r="H2">
            <v>0.06</v>
          </cell>
          <cell r="I2">
            <v>0.01</v>
          </cell>
          <cell r="J2">
            <v>0.05</v>
          </cell>
          <cell r="K2">
            <v>0.32</v>
          </cell>
          <cell r="L2">
            <v>0.21</v>
          </cell>
          <cell r="M2">
            <v>0.16</v>
          </cell>
          <cell r="N2">
            <v>0.35</v>
          </cell>
          <cell r="O2">
            <v>0.27</v>
          </cell>
          <cell r="P2">
            <v>0.04</v>
          </cell>
          <cell r="Q2">
            <v>533</v>
          </cell>
        </row>
        <row r="3">
          <cell r="A3">
            <v>112</v>
          </cell>
          <cell r="B3" t="str">
            <v>Wheat soft, ground</v>
          </cell>
          <cell r="C3">
            <v>3150</v>
          </cell>
          <cell r="D3">
            <v>10.5</v>
          </cell>
          <cell r="E3">
            <v>2.2000000000000002</v>
          </cell>
          <cell r="F3">
            <v>1.5</v>
          </cell>
          <cell r="G3">
            <v>7.0000000000000007E-2</v>
          </cell>
          <cell r="H3">
            <v>0.19</v>
          </cell>
          <cell r="I3">
            <v>0.01</v>
          </cell>
          <cell r="J3">
            <v>0.09</v>
          </cell>
          <cell r="K3">
            <v>0.4</v>
          </cell>
          <cell r="L3">
            <v>0.26</v>
          </cell>
          <cell r="M3">
            <v>0.15</v>
          </cell>
          <cell r="N3">
            <v>0.38</v>
          </cell>
          <cell r="O3">
            <v>0.27</v>
          </cell>
          <cell r="P3">
            <v>0.11</v>
          </cell>
          <cell r="Q3">
            <v>919</v>
          </cell>
        </row>
        <row r="4">
          <cell r="A4">
            <v>202</v>
          </cell>
          <cell r="B4" t="str">
            <v>Soybean meal, 44% CP</v>
          </cell>
          <cell r="C4">
            <v>2430</v>
          </cell>
          <cell r="D4">
            <v>45.3</v>
          </cell>
          <cell r="E4">
            <v>6</v>
          </cell>
          <cell r="F4">
            <v>1.9</v>
          </cell>
          <cell r="G4">
            <v>0.34</v>
          </cell>
          <cell r="H4">
            <v>0.14000000000000001</v>
          </cell>
          <cell r="I4">
            <v>0.03</v>
          </cell>
          <cell r="J4">
            <v>0.05</v>
          </cell>
          <cell r="K4">
            <v>2.11</v>
          </cell>
          <cell r="L4">
            <v>2.5299999999999998</v>
          </cell>
          <cell r="M4">
            <v>0.57999999999999996</v>
          </cell>
          <cell r="N4">
            <v>1.1499999999999999</v>
          </cell>
          <cell r="O4">
            <v>1.58</v>
          </cell>
          <cell r="P4">
            <v>0.5</v>
          </cell>
          <cell r="Q4">
            <v>2545</v>
          </cell>
        </row>
        <row r="5">
          <cell r="A5">
            <v>212</v>
          </cell>
          <cell r="B5" t="str">
            <v>Rapeseed meal, 35% CP</v>
          </cell>
          <cell r="C5">
            <v>2000</v>
          </cell>
          <cell r="D5">
            <v>33.700000000000003</v>
          </cell>
          <cell r="E5">
            <v>12.4</v>
          </cell>
          <cell r="F5">
            <v>2.2999999999999998</v>
          </cell>
          <cell r="G5">
            <v>0.83</v>
          </cell>
          <cell r="H5">
            <v>0.28999999999999998</v>
          </cell>
          <cell r="I5">
            <v>0.04</v>
          </cell>
          <cell r="J5">
            <v>7.0000000000000007E-2</v>
          </cell>
          <cell r="K5">
            <v>1.23</v>
          </cell>
          <cell r="L5">
            <v>1.4</v>
          </cell>
          <cell r="M5">
            <v>0.6</v>
          </cell>
          <cell r="N5">
            <v>1.27</v>
          </cell>
          <cell r="O5">
            <v>1.22</v>
          </cell>
          <cell r="P5">
            <v>0.35</v>
          </cell>
          <cell r="Q5">
            <v>6539</v>
          </cell>
        </row>
        <row r="6">
          <cell r="A6">
            <v>224</v>
          </cell>
          <cell r="B6" t="str">
            <v>Corn DDGS, bioethanol</v>
          </cell>
          <cell r="C6">
            <v>2200</v>
          </cell>
          <cell r="D6">
            <v>24.6</v>
          </cell>
          <cell r="E6">
            <v>7.3</v>
          </cell>
          <cell r="F6">
            <v>3.9</v>
          </cell>
          <cell r="G6">
            <v>0.2</v>
          </cell>
          <cell r="H6">
            <v>0.56999999999999995</v>
          </cell>
          <cell r="I6">
            <v>0.54</v>
          </cell>
          <cell r="J6">
            <v>0.32</v>
          </cell>
          <cell r="K6">
            <v>1.24</v>
          </cell>
          <cell r="L6">
            <v>0.51</v>
          </cell>
          <cell r="M6">
            <v>0.42</v>
          </cell>
          <cell r="N6">
            <v>0.79</v>
          </cell>
          <cell r="O6">
            <v>0.71</v>
          </cell>
          <cell r="P6">
            <v>0.18</v>
          </cell>
          <cell r="Q6">
            <v>2221</v>
          </cell>
        </row>
        <row r="7">
          <cell r="A7">
            <v>312</v>
          </cell>
          <cell r="B7" t="str">
            <v>Fish meal, 70% CP</v>
          </cell>
          <cell r="C7">
            <v>3150</v>
          </cell>
          <cell r="D7">
            <v>69.900000000000006</v>
          </cell>
          <cell r="E7">
            <v>0</v>
          </cell>
          <cell r="F7">
            <v>9.3000000000000007</v>
          </cell>
          <cell r="G7">
            <v>2.41</v>
          </cell>
          <cell r="H7">
            <v>1.75</v>
          </cell>
          <cell r="I7">
            <v>0.95</v>
          </cell>
          <cell r="J7">
            <v>1.51</v>
          </cell>
          <cell r="K7">
            <v>1.22</v>
          </cell>
          <cell r="L7">
            <v>4.68</v>
          </cell>
          <cell r="M7">
            <v>1.83</v>
          </cell>
          <cell r="N7">
            <v>2.29</v>
          </cell>
          <cell r="O7">
            <v>2.65</v>
          </cell>
          <cell r="P7">
            <v>0.41</v>
          </cell>
          <cell r="Q7">
            <v>4690</v>
          </cell>
        </row>
        <row r="8">
          <cell r="A8">
            <v>324</v>
          </cell>
          <cell r="B8" t="str">
            <v>Poultry by-product meal, 60% CP</v>
          </cell>
          <cell r="C8">
            <v>2950</v>
          </cell>
          <cell r="D8">
            <v>60</v>
          </cell>
          <cell r="E8">
            <v>1.9</v>
          </cell>
          <cell r="F8">
            <v>8.5</v>
          </cell>
          <cell r="G8">
            <v>3.6</v>
          </cell>
          <cell r="H8">
            <v>2.1</v>
          </cell>
          <cell r="I8">
            <v>0.36</v>
          </cell>
          <cell r="J8">
            <v>0.4</v>
          </cell>
          <cell r="K8">
            <v>0.28000000000000003</v>
          </cell>
          <cell r="L8">
            <v>2.7</v>
          </cell>
          <cell r="M8">
            <v>1.1000000000000001</v>
          </cell>
          <cell r="N8">
            <v>2.2999999999999998</v>
          </cell>
          <cell r="O8">
            <v>1.8</v>
          </cell>
          <cell r="P8">
            <v>0.3</v>
          </cell>
          <cell r="Q8">
            <v>6029</v>
          </cell>
        </row>
        <row r="9">
          <cell r="A9">
            <v>450</v>
          </cell>
          <cell r="B9" t="str">
            <v>Wheat middlings, 7% CF</v>
          </cell>
          <cell r="C9">
            <v>2055</v>
          </cell>
          <cell r="D9">
            <v>15.5</v>
          </cell>
          <cell r="E9">
            <v>7</v>
          </cell>
          <cell r="F9">
            <v>3.6</v>
          </cell>
          <cell r="G9">
            <v>0.13</v>
          </cell>
          <cell r="H9">
            <v>0.5</v>
          </cell>
          <cell r="I9">
            <v>0.01</v>
          </cell>
          <cell r="J9">
            <v>0.1</v>
          </cell>
          <cell r="K9">
            <v>1.0900000000000001</v>
          </cell>
          <cell r="L9">
            <v>0.5</v>
          </cell>
          <cell r="M9">
            <v>0.19</v>
          </cell>
          <cell r="N9">
            <v>0.42</v>
          </cell>
          <cell r="O9">
            <v>0.39</v>
          </cell>
          <cell r="P9">
            <v>0.15</v>
          </cell>
          <cell r="Q9">
            <v>1174</v>
          </cell>
        </row>
        <row r="10">
          <cell r="A10">
            <v>500</v>
          </cell>
          <cell r="B10" t="str">
            <v>Soybean oil</v>
          </cell>
          <cell r="C10">
            <v>9200</v>
          </cell>
          <cell r="D10">
            <v>0</v>
          </cell>
          <cell r="E10">
            <v>0</v>
          </cell>
          <cell r="F10">
            <v>99</v>
          </cell>
          <cell r="G10">
            <v>0</v>
          </cell>
          <cell r="H10">
            <v>0</v>
          </cell>
          <cell r="I10">
            <v>0</v>
          </cell>
          <cell r="J10">
            <v>0</v>
          </cell>
          <cell r="K10">
            <v>0</v>
          </cell>
          <cell r="L10">
            <v>0</v>
          </cell>
          <cell r="M10">
            <v>0</v>
          </cell>
          <cell r="N10">
            <v>0</v>
          </cell>
          <cell r="O10">
            <v>0</v>
          </cell>
          <cell r="P10">
            <v>0</v>
          </cell>
        </row>
        <row r="11">
          <cell r="A11">
            <v>602</v>
          </cell>
          <cell r="B11" t="str">
            <v>Salt</v>
          </cell>
          <cell r="C11">
            <v>0</v>
          </cell>
          <cell r="D11">
            <v>0</v>
          </cell>
          <cell r="E11">
            <v>0</v>
          </cell>
          <cell r="F11">
            <v>0</v>
          </cell>
          <cell r="G11">
            <v>0</v>
          </cell>
          <cell r="H11">
            <v>0</v>
          </cell>
          <cell r="I11">
            <v>36</v>
          </cell>
          <cell r="J11">
            <v>57</v>
          </cell>
          <cell r="K11">
            <v>0</v>
          </cell>
          <cell r="L11">
            <v>0</v>
          </cell>
          <cell r="M11">
            <v>0</v>
          </cell>
          <cell r="N11">
            <v>0</v>
          </cell>
          <cell r="O11">
            <v>0</v>
          </cell>
          <cell r="P11">
            <v>0</v>
          </cell>
        </row>
        <row r="12">
          <cell r="A12">
            <v>604</v>
          </cell>
          <cell r="B12" t="str">
            <v>Monocalcium phosphate</v>
          </cell>
          <cell r="C12">
            <v>0</v>
          </cell>
          <cell r="D12">
            <v>0</v>
          </cell>
          <cell r="E12">
            <v>0</v>
          </cell>
          <cell r="F12">
            <v>0</v>
          </cell>
          <cell r="G12">
            <v>17.5</v>
          </cell>
          <cell r="H12">
            <v>18.78</v>
          </cell>
          <cell r="I12">
            <v>0.1</v>
          </cell>
          <cell r="J12">
            <v>0.15</v>
          </cell>
          <cell r="K12">
            <v>0.15</v>
          </cell>
          <cell r="L12">
            <v>0</v>
          </cell>
          <cell r="M12">
            <v>0</v>
          </cell>
          <cell r="N12">
            <v>0</v>
          </cell>
          <cell r="O12">
            <v>0</v>
          </cell>
          <cell r="P12">
            <v>0</v>
          </cell>
        </row>
        <row r="13">
          <cell r="A13">
            <v>610</v>
          </cell>
          <cell r="B13" t="str">
            <v>Calcium carbonate</v>
          </cell>
          <cell r="C13">
            <v>0</v>
          </cell>
          <cell r="D13">
            <v>0</v>
          </cell>
          <cell r="E13">
            <v>0</v>
          </cell>
          <cell r="F13">
            <v>0</v>
          </cell>
          <cell r="G13">
            <v>38.299999999999997</v>
          </cell>
          <cell r="H13">
            <v>0.01</v>
          </cell>
          <cell r="I13">
            <v>7.0000000000000007E-2</v>
          </cell>
          <cell r="J13">
            <v>0.02</v>
          </cell>
          <cell r="K13">
            <v>7.0000000000000007E-2</v>
          </cell>
          <cell r="L13">
            <v>0</v>
          </cell>
          <cell r="M13">
            <v>0</v>
          </cell>
          <cell r="N13">
            <v>0</v>
          </cell>
          <cell r="O13">
            <v>0</v>
          </cell>
          <cell r="P13">
            <v>0</v>
          </cell>
        </row>
        <row r="14">
          <cell r="A14">
            <v>620</v>
          </cell>
          <cell r="B14" t="str">
            <v>L-Lysine HCl</v>
          </cell>
          <cell r="C14">
            <v>3346</v>
          </cell>
          <cell r="D14">
            <v>95.4</v>
          </cell>
          <cell r="E14">
            <v>0</v>
          </cell>
          <cell r="F14">
            <v>0</v>
          </cell>
          <cell r="G14">
            <v>0</v>
          </cell>
          <cell r="H14">
            <v>0</v>
          </cell>
          <cell r="I14">
            <v>0</v>
          </cell>
          <cell r="J14">
            <v>19.5</v>
          </cell>
          <cell r="K14">
            <v>0</v>
          </cell>
          <cell r="L14">
            <v>79.8</v>
          </cell>
          <cell r="M14">
            <v>0</v>
          </cell>
          <cell r="N14">
            <v>0</v>
          </cell>
          <cell r="O14">
            <v>0</v>
          </cell>
          <cell r="P14">
            <v>0</v>
          </cell>
        </row>
        <row r="15">
          <cell r="A15">
            <v>622</v>
          </cell>
          <cell r="B15" t="str">
            <v>DL-Methionine</v>
          </cell>
          <cell r="C15">
            <v>4637</v>
          </cell>
          <cell r="D15">
            <v>58.4</v>
          </cell>
          <cell r="E15">
            <v>0</v>
          </cell>
          <cell r="F15">
            <v>0</v>
          </cell>
          <cell r="G15">
            <v>0</v>
          </cell>
          <cell r="H15">
            <v>0</v>
          </cell>
          <cell r="I15">
            <v>0</v>
          </cell>
          <cell r="J15">
            <v>0</v>
          </cell>
          <cell r="K15">
            <v>0</v>
          </cell>
          <cell r="L15">
            <v>0</v>
          </cell>
          <cell r="M15">
            <v>99</v>
          </cell>
          <cell r="N15">
            <v>99</v>
          </cell>
          <cell r="O15">
            <v>0</v>
          </cell>
          <cell r="P15">
            <v>0</v>
          </cell>
        </row>
        <row r="16">
          <cell r="A16">
            <v>624</v>
          </cell>
          <cell r="B16" t="str">
            <v>L-Threonine</v>
          </cell>
          <cell r="C16">
            <v>3011</v>
          </cell>
          <cell r="D16">
            <v>73.099999999999994</v>
          </cell>
          <cell r="E16">
            <v>0</v>
          </cell>
          <cell r="F16">
            <v>0</v>
          </cell>
          <cell r="G16">
            <v>0</v>
          </cell>
          <cell r="H16">
            <v>0</v>
          </cell>
          <cell r="I16">
            <v>0</v>
          </cell>
          <cell r="J16">
            <v>0</v>
          </cell>
          <cell r="K16">
            <v>0</v>
          </cell>
          <cell r="L16">
            <v>0</v>
          </cell>
          <cell r="M16">
            <v>0</v>
          </cell>
          <cell r="N16">
            <v>0</v>
          </cell>
          <cell r="O16">
            <v>99</v>
          </cell>
          <cell r="P16">
            <v>0</v>
          </cell>
        </row>
        <row r="17">
          <cell r="A17">
            <v>626</v>
          </cell>
          <cell r="B17" t="str">
            <v>L-Tryptophan</v>
          </cell>
          <cell r="C17">
            <v>5186</v>
          </cell>
          <cell r="D17">
            <v>85.3</v>
          </cell>
          <cell r="E17">
            <v>0</v>
          </cell>
          <cell r="F17">
            <v>0</v>
          </cell>
          <cell r="G17">
            <v>0</v>
          </cell>
          <cell r="H17">
            <v>0</v>
          </cell>
          <cell r="I17">
            <v>0</v>
          </cell>
          <cell r="J17">
            <v>0</v>
          </cell>
          <cell r="K17">
            <v>0</v>
          </cell>
          <cell r="L17">
            <v>0</v>
          </cell>
          <cell r="M17">
            <v>0</v>
          </cell>
          <cell r="N17">
            <v>0</v>
          </cell>
          <cell r="P17">
            <v>98.5</v>
          </cell>
        </row>
        <row r="18">
          <cell r="A18">
            <v>640</v>
          </cell>
          <cell r="B18" t="str">
            <v>Vitamin premix</v>
          </cell>
          <cell r="C18">
            <v>0</v>
          </cell>
          <cell r="D18">
            <v>0</v>
          </cell>
          <cell r="E18">
            <v>0</v>
          </cell>
          <cell r="F18">
            <v>0</v>
          </cell>
          <cell r="G18">
            <v>0</v>
          </cell>
          <cell r="H18">
            <v>0</v>
          </cell>
          <cell r="I18">
            <v>0</v>
          </cell>
          <cell r="J18">
            <v>0</v>
          </cell>
          <cell r="K18">
            <v>0</v>
          </cell>
          <cell r="L18">
            <v>0</v>
          </cell>
          <cell r="M18">
            <v>0</v>
          </cell>
          <cell r="N18">
            <v>0</v>
          </cell>
          <cell r="O18">
            <v>0</v>
          </cell>
          <cell r="P18">
            <v>0</v>
          </cell>
        </row>
        <row r="19">
          <cell r="A19">
            <v>650</v>
          </cell>
          <cell r="B19" t="str">
            <v>Trace mineral premix</v>
          </cell>
          <cell r="C19">
            <v>0</v>
          </cell>
          <cell r="D19">
            <v>0</v>
          </cell>
          <cell r="E19">
            <v>0</v>
          </cell>
          <cell r="F19">
            <v>0</v>
          </cell>
          <cell r="G19">
            <v>0</v>
          </cell>
          <cell r="H19">
            <v>0</v>
          </cell>
          <cell r="I19">
            <v>0</v>
          </cell>
          <cell r="J19">
            <v>0</v>
          </cell>
          <cell r="K19">
            <v>0</v>
          </cell>
          <cell r="L19">
            <v>0</v>
          </cell>
          <cell r="M19">
            <v>0</v>
          </cell>
          <cell r="N19">
            <v>0</v>
          </cell>
          <cell r="O19">
            <v>0</v>
          </cell>
          <cell r="P19">
            <v>0</v>
          </cell>
        </row>
        <row r="20">
          <cell r="A20">
            <v>660</v>
          </cell>
          <cell r="B20" t="str">
            <v>Choline chloride</v>
          </cell>
          <cell r="C20">
            <v>0</v>
          </cell>
          <cell r="Q20">
            <v>746000</v>
          </cell>
        </row>
        <row r="21">
          <cell r="A21">
            <v>700</v>
          </cell>
          <cell r="B21" t="str">
            <v>Organic acids</v>
          </cell>
          <cell r="C21">
            <v>0</v>
          </cell>
          <cell r="D21">
            <v>0</v>
          </cell>
          <cell r="E21">
            <v>0</v>
          </cell>
          <cell r="F21">
            <v>0</v>
          </cell>
          <cell r="G21">
            <v>0</v>
          </cell>
          <cell r="H21">
            <v>0</v>
          </cell>
          <cell r="I21">
            <v>0</v>
          </cell>
          <cell r="J21">
            <v>0</v>
          </cell>
          <cell r="K21">
            <v>0</v>
          </cell>
          <cell r="L21">
            <v>0</v>
          </cell>
          <cell r="M21">
            <v>0</v>
          </cell>
          <cell r="N21">
            <v>0</v>
          </cell>
          <cell r="O21">
            <v>0</v>
          </cell>
          <cell r="P21">
            <v>0</v>
          </cell>
        </row>
        <row r="22">
          <cell r="A22">
            <v>900</v>
          </cell>
          <cell r="B22" t="str">
            <v>Antibiotic growth promoters</v>
          </cell>
          <cell r="C22">
            <v>0</v>
          </cell>
        </row>
        <row r="23">
          <cell r="A23">
            <v>910</v>
          </cell>
          <cell r="B23" t="str">
            <v>Coccidiostatic agent</v>
          </cell>
          <cell r="C23">
            <v>0</v>
          </cell>
        </row>
        <row r="24">
          <cell r="A24">
            <v>990</v>
          </cell>
          <cell r="B24" t="str">
            <v>Additives</v>
          </cell>
        </row>
        <row r="25">
          <cell r="A25">
            <v>9999</v>
          </cell>
          <cell r="B25" t="str">
            <v>Last ingredient - Do not add below this line</v>
          </cell>
          <cell r="C25">
            <v>0</v>
          </cell>
          <cell r="D25">
            <v>0</v>
          </cell>
          <cell r="E25">
            <v>0</v>
          </cell>
          <cell r="F25">
            <v>0</v>
          </cell>
          <cell r="G25">
            <v>0</v>
          </cell>
          <cell r="H25">
            <v>0</v>
          </cell>
          <cell r="I25">
            <v>0</v>
          </cell>
          <cell r="J25">
            <v>0</v>
          </cell>
          <cell r="K25">
            <v>0</v>
          </cell>
          <cell r="L25">
            <v>0</v>
          </cell>
          <cell r="M25">
            <v>0</v>
          </cell>
          <cell r="N25">
            <v>0</v>
          </cell>
          <cell r="O25">
            <v>0</v>
          </cell>
          <cell r="P25">
            <v>0</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50704-0C6F-45E0-8F63-F632F5109120}">
  <dimension ref="A1:G33"/>
  <sheetViews>
    <sheetView showGridLines="0" showRowColHeaders="0" tabSelected="1" zoomScaleNormal="100" workbookViewId="0">
      <selection activeCell="K10" sqref="K10"/>
    </sheetView>
  </sheetViews>
  <sheetFormatPr defaultColWidth="10.6640625" defaultRowHeight="15.5"/>
  <sheetData>
    <row r="1" spans="1:1">
      <c r="A1" t="s">
        <v>105</v>
      </c>
    </row>
    <row r="2" spans="1:1" ht="61.5">
      <c r="A2" s="77" t="s">
        <v>106</v>
      </c>
    </row>
    <row r="27" spans="1:7">
      <c r="A27" t="s">
        <v>104</v>
      </c>
    </row>
    <row r="28" spans="1:7">
      <c r="A28" t="s">
        <v>103</v>
      </c>
    </row>
    <row r="30" spans="1:7">
      <c r="A30" s="79" t="s">
        <v>107</v>
      </c>
      <c r="B30" s="79"/>
      <c r="C30" s="79"/>
      <c r="D30" s="79"/>
      <c r="E30" s="79"/>
      <c r="F30" s="79"/>
      <c r="G30" s="79"/>
    </row>
    <row r="31" spans="1:7">
      <c r="A31" s="79"/>
      <c r="B31" s="79"/>
      <c r="C31" s="79"/>
      <c r="D31" s="79"/>
      <c r="E31" s="79"/>
      <c r="F31" s="79"/>
      <c r="G31" s="79"/>
    </row>
    <row r="32" spans="1:7">
      <c r="A32" s="79"/>
      <c r="B32" s="79"/>
      <c r="C32" s="79"/>
      <c r="D32" s="79"/>
      <c r="E32" s="79"/>
      <c r="F32" s="79"/>
      <c r="G32" s="79"/>
    </row>
    <row r="33" spans="1:7">
      <c r="A33" s="79"/>
      <c r="B33" s="79"/>
      <c r="C33" s="79"/>
      <c r="D33" s="79"/>
      <c r="E33" s="79"/>
      <c r="F33" s="79"/>
      <c r="G33" s="79"/>
    </row>
  </sheetData>
  <mergeCells count="1">
    <mergeCell ref="A30:G33"/>
  </mergeCell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E6BAB-618A-4558-B62D-47F4FD53168F}">
  <dimension ref="A1:I20"/>
  <sheetViews>
    <sheetView topLeftCell="A17" workbookViewId="0">
      <selection activeCell="M17" sqref="M17"/>
    </sheetView>
  </sheetViews>
  <sheetFormatPr defaultRowHeight="15.5"/>
  <sheetData>
    <row r="1" spans="1:9" ht="15.5" customHeight="1">
      <c r="A1" s="80" t="s">
        <v>109</v>
      </c>
      <c r="B1" s="80"/>
      <c r="C1" s="80"/>
      <c r="D1" s="80"/>
      <c r="E1" s="80"/>
      <c r="F1" s="80"/>
      <c r="G1" s="80"/>
      <c r="H1" s="80"/>
      <c r="I1" s="80"/>
    </row>
    <row r="2" spans="1:9">
      <c r="A2" s="80"/>
      <c r="B2" s="80"/>
      <c r="C2" s="80"/>
      <c r="D2" s="80"/>
      <c r="E2" s="80"/>
      <c r="F2" s="80"/>
      <c r="G2" s="80"/>
      <c r="H2" s="80"/>
      <c r="I2" s="80"/>
    </row>
    <row r="3" spans="1:9">
      <c r="A3" s="80"/>
      <c r="B3" s="80"/>
      <c r="C3" s="80"/>
      <c r="D3" s="80"/>
      <c r="E3" s="80"/>
      <c r="F3" s="80"/>
      <c r="G3" s="80"/>
      <c r="H3" s="80"/>
      <c r="I3" s="80"/>
    </row>
    <row r="4" spans="1:9">
      <c r="A4" s="80"/>
      <c r="B4" s="80"/>
      <c r="C4" s="80"/>
      <c r="D4" s="80"/>
      <c r="E4" s="80"/>
      <c r="F4" s="80"/>
      <c r="G4" s="80"/>
      <c r="H4" s="80"/>
      <c r="I4" s="80"/>
    </row>
    <row r="5" spans="1:9">
      <c r="A5" s="80"/>
      <c r="B5" s="80"/>
      <c r="C5" s="80"/>
      <c r="D5" s="80"/>
      <c r="E5" s="80"/>
      <c r="F5" s="80"/>
      <c r="G5" s="80"/>
      <c r="H5" s="80"/>
      <c r="I5" s="80"/>
    </row>
    <row r="6" spans="1:9">
      <c r="A6" s="80"/>
      <c r="B6" s="80"/>
      <c r="C6" s="80"/>
      <c r="D6" s="80"/>
      <c r="E6" s="80"/>
      <c r="F6" s="80"/>
      <c r="G6" s="80"/>
      <c r="H6" s="80"/>
      <c r="I6" s="80"/>
    </row>
    <row r="7" spans="1:9">
      <c r="A7" s="80"/>
      <c r="B7" s="80"/>
      <c r="C7" s="80"/>
      <c r="D7" s="80"/>
      <c r="E7" s="80"/>
      <c r="F7" s="80"/>
      <c r="G7" s="80"/>
      <c r="H7" s="80"/>
      <c r="I7" s="80"/>
    </row>
    <row r="8" spans="1:9">
      <c r="A8" s="80"/>
      <c r="B8" s="80"/>
      <c r="C8" s="80"/>
      <c r="D8" s="80"/>
      <c r="E8" s="80"/>
      <c r="F8" s="80"/>
      <c r="G8" s="80"/>
      <c r="H8" s="80"/>
      <c r="I8" s="80"/>
    </row>
    <row r="9" spans="1:9">
      <c r="A9" s="80"/>
      <c r="B9" s="80"/>
      <c r="C9" s="80"/>
      <c r="D9" s="80"/>
      <c r="E9" s="80"/>
      <c r="F9" s="80"/>
      <c r="G9" s="80"/>
      <c r="H9" s="80"/>
      <c r="I9" s="80"/>
    </row>
    <row r="10" spans="1:9">
      <c r="A10" s="80"/>
      <c r="B10" s="80"/>
      <c r="C10" s="80"/>
      <c r="D10" s="80"/>
      <c r="E10" s="80"/>
      <c r="F10" s="80"/>
      <c r="G10" s="80"/>
      <c r="H10" s="80"/>
      <c r="I10" s="80"/>
    </row>
    <row r="11" spans="1:9">
      <c r="A11" s="80"/>
      <c r="B11" s="80"/>
      <c r="C11" s="80"/>
      <c r="D11" s="80"/>
      <c r="E11" s="80"/>
      <c r="F11" s="80"/>
      <c r="G11" s="80"/>
      <c r="H11" s="80"/>
      <c r="I11" s="80"/>
    </row>
    <row r="12" spans="1:9">
      <c r="A12" s="80"/>
      <c r="B12" s="80"/>
      <c r="C12" s="80"/>
      <c r="D12" s="80"/>
      <c r="E12" s="80"/>
      <c r="F12" s="80"/>
      <c r="G12" s="80"/>
      <c r="H12" s="80"/>
      <c r="I12" s="80"/>
    </row>
    <row r="13" spans="1:9">
      <c r="A13" s="80"/>
      <c r="B13" s="80"/>
      <c r="C13" s="80"/>
      <c r="D13" s="80"/>
      <c r="E13" s="80"/>
      <c r="F13" s="80"/>
      <c r="G13" s="80"/>
      <c r="H13" s="80"/>
      <c r="I13" s="80"/>
    </row>
    <row r="14" spans="1:9">
      <c r="A14" s="80"/>
      <c r="B14" s="80"/>
      <c r="C14" s="80"/>
      <c r="D14" s="80"/>
      <c r="E14" s="80"/>
      <c r="F14" s="80"/>
      <c r="G14" s="80"/>
      <c r="H14" s="80"/>
      <c r="I14" s="80"/>
    </row>
    <row r="15" spans="1:9">
      <c r="A15" s="80"/>
      <c r="B15" s="80"/>
      <c r="C15" s="80"/>
      <c r="D15" s="80"/>
      <c r="E15" s="80"/>
      <c r="F15" s="80"/>
      <c r="G15" s="80"/>
      <c r="H15" s="80"/>
      <c r="I15" s="80"/>
    </row>
    <row r="16" spans="1:9">
      <c r="A16" s="78"/>
      <c r="B16" s="78"/>
      <c r="C16" s="78"/>
      <c r="D16" s="78"/>
      <c r="E16" s="78"/>
      <c r="F16" s="78"/>
      <c r="G16" s="78"/>
      <c r="H16" s="78"/>
      <c r="I16" s="78"/>
    </row>
    <row r="17" spans="1:9">
      <c r="A17" s="81" t="s">
        <v>108</v>
      </c>
      <c r="B17" s="81"/>
      <c r="C17" s="81"/>
      <c r="D17" s="81"/>
      <c r="E17" s="81"/>
      <c r="F17" s="81"/>
      <c r="G17" s="81"/>
      <c r="H17" s="81"/>
      <c r="I17" s="81"/>
    </row>
    <row r="18" spans="1:9">
      <c r="A18" s="81"/>
      <c r="B18" s="81"/>
      <c r="C18" s="81"/>
      <c r="D18" s="81"/>
      <c r="E18" s="81"/>
      <c r="F18" s="81"/>
      <c r="G18" s="81"/>
      <c r="H18" s="81"/>
      <c r="I18" s="81"/>
    </row>
    <row r="19" spans="1:9">
      <c r="A19" s="81"/>
      <c r="B19" s="81"/>
      <c r="C19" s="81"/>
      <c r="D19" s="81"/>
      <c r="E19" s="81"/>
      <c r="F19" s="81"/>
      <c r="G19" s="81"/>
      <c r="H19" s="81"/>
      <c r="I19" s="81"/>
    </row>
    <row r="20" spans="1:9">
      <c r="A20" s="81"/>
      <c r="B20" s="81"/>
      <c r="C20" s="81"/>
      <c r="D20" s="81"/>
      <c r="E20" s="81"/>
      <c r="F20" s="81"/>
      <c r="G20" s="81"/>
      <c r="H20" s="81"/>
      <c r="I20" s="81"/>
    </row>
  </sheetData>
  <mergeCells count="2">
    <mergeCell ref="A1:I15"/>
    <mergeCell ref="A17:I20"/>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T30"/>
  <sheetViews>
    <sheetView showZeros="0" showRuler="0" zoomScale="165" zoomScaleNormal="150" zoomScalePageLayoutView="150" workbookViewId="0">
      <pane xSplit="2" ySplit="1" topLeftCell="I2" activePane="bottomRight" state="frozen"/>
      <selection activeCell="C43" sqref="C43"/>
      <selection pane="topRight" activeCell="C43" sqref="C43"/>
      <selection pane="bottomLeft" activeCell="C43" sqref="C43"/>
      <selection pane="bottomRight" activeCell="B13" sqref="B13"/>
    </sheetView>
  </sheetViews>
  <sheetFormatPr defaultColWidth="10.83203125" defaultRowHeight="14" customHeight="1"/>
  <cols>
    <col min="1" max="1" width="8.6640625" style="12" customWidth="1"/>
    <col min="2" max="2" width="40.83203125" style="7" customWidth="1"/>
    <col min="3" max="20" width="10.83203125" style="1"/>
    <col min="21" max="16384" width="10.83203125" style="8"/>
  </cols>
  <sheetData>
    <row r="1" spans="1:20" ht="14" customHeight="1">
      <c r="A1" s="9" t="s">
        <v>0</v>
      </c>
      <c r="B1" s="6" t="s">
        <v>1</v>
      </c>
      <c r="C1" s="3" t="s">
        <v>66</v>
      </c>
      <c r="D1" s="3" t="s">
        <v>19</v>
      </c>
      <c r="E1" s="3" t="s">
        <v>20</v>
      </c>
      <c r="F1" s="3" t="s">
        <v>32</v>
      </c>
      <c r="G1" s="3" t="s">
        <v>2</v>
      </c>
      <c r="H1" s="3" t="s">
        <v>67</v>
      </c>
      <c r="I1" s="3" t="s">
        <v>3</v>
      </c>
      <c r="J1" s="3" t="s">
        <v>4</v>
      </c>
      <c r="K1" s="3" t="s">
        <v>5</v>
      </c>
      <c r="L1" s="3" t="s">
        <v>6</v>
      </c>
      <c r="M1" s="3" t="s">
        <v>7</v>
      </c>
      <c r="N1" s="3" t="s">
        <v>8</v>
      </c>
      <c r="O1" s="3" t="s">
        <v>9</v>
      </c>
      <c r="P1" s="3" t="s">
        <v>10</v>
      </c>
      <c r="Q1" s="61" t="s">
        <v>73</v>
      </c>
      <c r="R1" s="61" t="s">
        <v>75</v>
      </c>
      <c r="S1" s="61" t="s">
        <v>76</v>
      </c>
      <c r="T1" s="5" t="s">
        <v>79</v>
      </c>
    </row>
    <row r="2" spans="1:20" s="16" customFormat="1" ht="14" customHeight="1">
      <c r="A2" s="14">
        <v>100</v>
      </c>
      <c r="B2" s="72" t="s">
        <v>33</v>
      </c>
      <c r="C2" s="73">
        <v>3395</v>
      </c>
      <c r="D2" s="73">
        <v>8.24</v>
      </c>
      <c r="E2" s="73">
        <v>1.98</v>
      </c>
      <c r="F2" s="73">
        <v>3.48</v>
      </c>
      <c r="G2" s="73">
        <v>0.02</v>
      </c>
      <c r="H2" s="73">
        <v>0.09</v>
      </c>
      <c r="I2" s="73">
        <v>0.02</v>
      </c>
      <c r="J2" s="73">
        <v>0.05</v>
      </c>
      <c r="K2" s="73">
        <v>0.32</v>
      </c>
      <c r="L2" s="73">
        <v>0.185</v>
      </c>
      <c r="M2" s="73">
        <v>0.14939999999999998</v>
      </c>
      <c r="N2" s="73">
        <v>0.29970000000000002</v>
      </c>
      <c r="O2" s="73">
        <v>0.21560000000000001</v>
      </c>
      <c r="P2" s="73">
        <v>4.8000000000000001E-2</v>
      </c>
      <c r="Q2" s="73"/>
      <c r="R2" s="73"/>
      <c r="S2" s="73"/>
      <c r="T2" s="15">
        <v>1</v>
      </c>
    </row>
    <row r="3" spans="1:20" s="16" customFormat="1" ht="14" customHeight="1">
      <c r="A3" s="14">
        <v>101</v>
      </c>
      <c r="B3" s="72" t="s">
        <v>87</v>
      </c>
      <c r="C3" s="73">
        <v>3595</v>
      </c>
      <c r="D3" s="73">
        <v>13.9</v>
      </c>
      <c r="E3" s="73">
        <v>4</v>
      </c>
      <c r="F3" s="73">
        <v>5.9</v>
      </c>
      <c r="G3" s="73">
        <v>0.08</v>
      </c>
      <c r="H3" s="73">
        <v>0.04</v>
      </c>
      <c r="I3" s="73">
        <v>0.05</v>
      </c>
      <c r="J3" s="73">
        <v>0.09</v>
      </c>
      <c r="K3" s="73">
        <v>0.38</v>
      </c>
      <c r="L3" s="73">
        <v>0.37919999999999998</v>
      </c>
      <c r="M3" s="73">
        <v>0.17200000000000001</v>
      </c>
      <c r="N3" s="73">
        <v>0.35699999999999998</v>
      </c>
      <c r="O3" s="73">
        <v>0.35200000000000004</v>
      </c>
      <c r="P3" s="73">
        <v>0.14759999999999998</v>
      </c>
      <c r="Q3" s="73"/>
      <c r="R3" s="73"/>
      <c r="S3" s="73"/>
      <c r="T3" s="15">
        <v>1</v>
      </c>
    </row>
    <row r="4" spans="1:20" ht="14" customHeight="1">
      <c r="A4" s="10">
        <v>102</v>
      </c>
      <c r="B4" s="72" t="s">
        <v>11</v>
      </c>
      <c r="C4" s="73">
        <v>3382</v>
      </c>
      <c r="D4" s="73">
        <v>43.9</v>
      </c>
      <c r="E4" s="73">
        <v>6.6</v>
      </c>
      <c r="F4" s="73">
        <v>1.24</v>
      </c>
      <c r="G4" s="73">
        <v>0.35</v>
      </c>
      <c r="H4" s="73">
        <v>0.31</v>
      </c>
      <c r="I4" s="73">
        <v>0.01</v>
      </c>
      <c r="J4" s="73">
        <v>0.05</v>
      </c>
      <c r="K4" s="73">
        <v>1.96</v>
      </c>
      <c r="L4" s="73">
        <v>2.4287999999999998</v>
      </c>
      <c r="M4" s="73">
        <v>0.53400000000000003</v>
      </c>
      <c r="N4" s="73">
        <v>1.1008</v>
      </c>
      <c r="O4" s="73">
        <v>1.4607999999999999</v>
      </c>
      <c r="P4" s="73">
        <v>0.53100000000000003</v>
      </c>
      <c r="Q4" s="73"/>
      <c r="R4" s="73"/>
      <c r="S4" s="73"/>
      <c r="T4" s="2">
        <v>1</v>
      </c>
    </row>
    <row r="5" spans="1:20" ht="14" customHeight="1">
      <c r="A5" s="14">
        <v>103</v>
      </c>
      <c r="B5" s="72" t="s">
        <v>60</v>
      </c>
      <c r="C5" s="73">
        <v>3434</v>
      </c>
      <c r="D5" s="73">
        <v>27.33</v>
      </c>
      <c r="E5" s="73">
        <v>7.06</v>
      </c>
      <c r="F5" s="73">
        <v>10.43</v>
      </c>
      <c r="G5" s="73">
        <v>0.12</v>
      </c>
      <c r="H5" s="73">
        <v>0.47</v>
      </c>
      <c r="I5" s="73">
        <v>0.22</v>
      </c>
      <c r="J5" s="73">
        <v>0.2</v>
      </c>
      <c r="K5" s="73">
        <v>0.9</v>
      </c>
      <c r="L5" s="73">
        <v>0.46970000000000001</v>
      </c>
      <c r="M5" s="73">
        <v>0.45100000000000001</v>
      </c>
      <c r="N5" s="73">
        <v>0.82680000000000009</v>
      </c>
      <c r="O5" s="73">
        <v>0.70289999999999997</v>
      </c>
      <c r="P5" s="73">
        <v>0.14909999999999998</v>
      </c>
      <c r="Q5" s="73"/>
      <c r="R5" s="73"/>
      <c r="S5" s="73"/>
      <c r="T5" s="2">
        <v>1</v>
      </c>
    </row>
    <row r="6" spans="1:20" ht="14" customHeight="1">
      <c r="A6" s="14">
        <v>104</v>
      </c>
      <c r="B6" s="72" t="s">
        <v>77</v>
      </c>
      <c r="C6" s="73">
        <v>3817</v>
      </c>
      <c r="D6" s="73">
        <v>65.2</v>
      </c>
      <c r="E6" s="73">
        <v>3.42</v>
      </c>
      <c r="F6" s="73">
        <v>1.05</v>
      </c>
      <c r="G6" s="73">
        <v>0.32</v>
      </c>
      <c r="H6" s="73">
        <v>0.39</v>
      </c>
      <c r="I6" s="73">
        <v>0.05</v>
      </c>
      <c r="J6" s="73">
        <v>0.02</v>
      </c>
      <c r="K6" s="73">
        <v>2.2000000000000002</v>
      </c>
      <c r="L6" s="73">
        <v>3.7219000000000002</v>
      </c>
      <c r="M6" s="73">
        <v>0.8004</v>
      </c>
      <c r="N6" s="73">
        <v>0.76500000000000001</v>
      </c>
      <c r="O6" s="73">
        <v>2.1671999999999998</v>
      </c>
      <c r="P6" s="73">
        <v>0.7128000000000001</v>
      </c>
      <c r="Q6" s="73"/>
      <c r="R6" s="73"/>
      <c r="S6" s="73"/>
      <c r="T6" s="2">
        <v>1</v>
      </c>
    </row>
    <row r="7" spans="1:20" ht="14" customHeight="1">
      <c r="A7" s="10">
        <v>105</v>
      </c>
      <c r="B7" s="72" t="s">
        <v>63</v>
      </c>
      <c r="C7" s="73">
        <v>3415</v>
      </c>
      <c r="D7" s="73">
        <v>11.55</v>
      </c>
      <c r="E7" s="73">
        <v>0.08</v>
      </c>
      <c r="F7" s="73">
        <v>0.83</v>
      </c>
      <c r="G7" s="73">
        <v>0.62</v>
      </c>
      <c r="H7" s="73">
        <v>0.63</v>
      </c>
      <c r="I7" s="73">
        <v>0.94</v>
      </c>
      <c r="J7" s="73">
        <v>1.4</v>
      </c>
      <c r="K7" s="73">
        <v>1.96</v>
      </c>
      <c r="L7" s="73">
        <v>0.85360000000000003</v>
      </c>
      <c r="M7" s="73">
        <v>0.1666</v>
      </c>
      <c r="N7" s="73">
        <v>0.41</v>
      </c>
      <c r="O7" s="73">
        <v>0.63190000000000002</v>
      </c>
      <c r="P7" s="73">
        <v>0.19400000000000001</v>
      </c>
      <c r="Q7" s="73">
        <v>72.88</v>
      </c>
      <c r="R7" s="73"/>
      <c r="S7" s="73"/>
      <c r="T7" s="2">
        <v>1</v>
      </c>
    </row>
    <row r="8" spans="1:20" ht="14" customHeight="1">
      <c r="A8" s="14">
        <v>106</v>
      </c>
      <c r="B8" s="72" t="s">
        <v>64</v>
      </c>
      <c r="C8" s="73">
        <v>4017</v>
      </c>
      <c r="D8" s="73">
        <v>77.84</v>
      </c>
      <c r="E8" s="73"/>
      <c r="F8" s="73">
        <v>2</v>
      </c>
      <c r="G8" s="73">
        <v>0.13</v>
      </c>
      <c r="H8" s="73">
        <v>1.25</v>
      </c>
      <c r="I8" s="73">
        <v>2.76</v>
      </c>
      <c r="J8" s="73">
        <v>1.19</v>
      </c>
      <c r="K8" s="73">
        <v>0.02</v>
      </c>
      <c r="L8" s="73">
        <v>6.0030000000000001</v>
      </c>
      <c r="M8" s="73">
        <v>0.66359999999999997</v>
      </c>
      <c r="N8" s="73">
        <v>2.87</v>
      </c>
      <c r="O8" s="73">
        <v>3.5760000000000001</v>
      </c>
      <c r="P8" s="73">
        <v>1.2689999999999999</v>
      </c>
      <c r="Q8" s="73"/>
      <c r="R8" s="73"/>
      <c r="S8" s="73"/>
      <c r="T8" s="2">
        <v>1</v>
      </c>
    </row>
    <row r="9" spans="1:20" ht="14" customHeight="1">
      <c r="A9" s="14">
        <v>107</v>
      </c>
      <c r="B9" s="72" t="s">
        <v>65</v>
      </c>
      <c r="C9" s="73">
        <v>1938</v>
      </c>
      <c r="D9" s="73">
        <v>10.27</v>
      </c>
      <c r="E9" s="73">
        <v>35.75</v>
      </c>
      <c r="F9" s="73">
        <v>1.29</v>
      </c>
      <c r="G9" s="73">
        <v>0.54</v>
      </c>
      <c r="H9" s="73">
        <v>0.04</v>
      </c>
      <c r="I9" s="73">
        <v>0.01</v>
      </c>
      <c r="J9" s="73">
        <v>0.02</v>
      </c>
      <c r="K9" s="73">
        <v>1.2</v>
      </c>
      <c r="L9" s="73">
        <v>0.38279999999999997</v>
      </c>
      <c r="M9" s="73">
        <v>9.8000000000000004E-2</v>
      </c>
      <c r="N9" s="73">
        <v>0.23</v>
      </c>
      <c r="O9" s="73">
        <v>0.24180000000000001</v>
      </c>
      <c r="P9" s="73">
        <v>5.5799999999999995E-2</v>
      </c>
      <c r="Q9" s="73"/>
      <c r="R9" s="73"/>
      <c r="S9" s="73"/>
      <c r="T9" s="2">
        <v>1</v>
      </c>
    </row>
    <row r="10" spans="1:20" ht="14" customHeight="1">
      <c r="A10" s="10">
        <v>108</v>
      </c>
      <c r="B10" s="72" t="s">
        <v>57</v>
      </c>
      <c r="C10" s="73">
        <v>2655</v>
      </c>
      <c r="D10" s="73">
        <v>64.03</v>
      </c>
      <c r="E10" s="73">
        <v>0.35</v>
      </c>
      <c r="F10" s="73">
        <v>12.02</v>
      </c>
      <c r="G10" s="73">
        <v>4.54</v>
      </c>
      <c r="H10" s="73">
        <v>1.33</v>
      </c>
      <c r="I10" s="73">
        <v>0.49</v>
      </c>
      <c r="J10" s="73">
        <v>0.49</v>
      </c>
      <c r="K10" s="73">
        <v>0.53</v>
      </c>
      <c r="L10" s="73">
        <v>3.1364999999999998</v>
      </c>
      <c r="M10" s="73">
        <v>0.96250000000000002</v>
      </c>
      <c r="N10" s="73">
        <v>1.41</v>
      </c>
      <c r="O10" s="73">
        <v>1.8095000000000001</v>
      </c>
      <c r="P10" s="73">
        <v>0.35880000000000001</v>
      </c>
      <c r="Q10" s="73"/>
      <c r="R10" s="73"/>
      <c r="S10" s="73"/>
      <c r="T10" s="2">
        <v>1</v>
      </c>
    </row>
    <row r="11" spans="1:20" ht="14" customHeight="1">
      <c r="A11" s="14">
        <v>109</v>
      </c>
      <c r="B11" s="72" t="s">
        <v>34</v>
      </c>
      <c r="C11" s="73">
        <v>8574</v>
      </c>
      <c r="D11" s="73"/>
      <c r="E11" s="73"/>
      <c r="F11" s="73">
        <v>99</v>
      </c>
      <c r="G11" s="73"/>
      <c r="H11" s="73"/>
      <c r="I11" s="73"/>
      <c r="J11" s="73"/>
      <c r="K11" s="73"/>
      <c r="L11" s="73"/>
      <c r="M11" s="73"/>
      <c r="N11" s="73"/>
      <c r="O11" s="73"/>
      <c r="P11" s="73"/>
      <c r="Q11" s="73"/>
      <c r="R11" s="73"/>
      <c r="S11" s="73"/>
      <c r="T11" s="2">
        <v>1</v>
      </c>
    </row>
    <row r="12" spans="1:20" ht="14" customHeight="1">
      <c r="A12" s="14">
        <v>110</v>
      </c>
      <c r="B12" s="72" t="s">
        <v>102</v>
      </c>
      <c r="C12" s="73">
        <v>8124</v>
      </c>
      <c r="D12" s="73"/>
      <c r="E12" s="73"/>
      <c r="F12" s="73">
        <v>99</v>
      </c>
      <c r="G12" s="73"/>
      <c r="H12" s="73"/>
      <c r="I12" s="73"/>
      <c r="J12" s="73"/>
      <c r="K12" s="73"/>
      <c r="L12" s="73"/>
      <c r="M12" s="73"/>
      <c r="N12" s="73"/>
      <c r="O12" s="73"/>
      <c r="P12" s="73"/>
      <c r="Q12" s="73"/>
      <c r="R12" s="73"/>
      <c r="S12" s="73"/>
      <c r="T12" s="2">
        <v>1</v>
      </c>
    </row>
    <row r="13" spans="1:20" ht="14" customHeight="1">
      <c r="A13" s="10">
        <v>111</v>
      </c>
      <c r="B13" s="72" t="s">
        <v>12</v>
      </c>
      <c r="C13" s="73"/>
      <c r="D13" s="73"/>
      <c r="E13" s="73"/>
      <c r="F13" s="73"/>
      <c r="G13" s="73">
        <v>0.3</v>
      </c>
      <c r="H13" s="73"/>
      <c r="I13" s="73">
        <v>39.5</v>
      </c>
      <c r="J13" s="73">
        <v>59</v>
      </c>
      <c r="K13" s="73"/>
      <c r="L13" s="73"/>
      <c r="M13" s="73"/>
      <c r="N13" s="73"/>
      <c r="O13" s="73"/>
      <c r="P13" s="73"/>
      <c r="Q13" s="73"/>
      <c r="R13" s="73"/>
      <c r="S13" s="73"/>
      <c r="T13" s="2">
        <v>1</v>
      </c>
    </row>
    <row r="14" spans="1:20" ht="14" customHeight="1">
      <c r="A14" s="14">
        <v>112</v>
      </c>
      <c r="B14" s="72" t="s">
        <v>13</v>
      </c>
      <c r="C14" s="73"/>
      <c r="D14" s="73"/>
      <c r="E14" s="73"/>
      <c r="F14" s="73"/>
      <c r="G14" s="73">
        <v>16.899999999999999</v>
      </c>
      <c r="H14" s="73">
        <v>18.98</v>
      </c>
      <c r="I14" s="73">
        <v>0.2</v>
      </c>
      <c r="J14" s="73"/>
      <c r="K14" s="73">
        <v>0.16</v>
      </c>
      <c r="L14" s="73"/>
      <c r="M14" s="73"/>
      <c r="N14" s="73"/>
      <c r="O14" s="73"/>
      <c r="P14" s="73"/>
      <c r="Q14" s="73"/>
      <c r="R14" s="73"/>
      <c r="S14" s="73"/>
      <c r="T14" s="2">
        <v>1</v>
      </c>
    </row>
    <row r="15" spans="1:20" ht="14" customHeight="1">
      <c r="A15" s="14">
        <v>113</v>
      </c>
      <c r="B15" s="72" t="s">
        <v>14</v>
      </c>
      <c r="C15" s="73"/>
      <c r="D15" s="73"/>
      <c r="E15" s="73"/>
      <c r="F15" s="73"/>
      <c r="G15" s="73">
        <v>38.5</v>
      </c>
      <c r="H15" s="73">
        <v>0.02</v>
      </c>
      <c r="I15" s="73">
        <v>0.08</v>
      </c>
      <c r="J15" s="73">
        <v>0.02</v>
      </c>
      <c r="K15" s="73">
        <v>0.08</v>
      </c>
      <c r="L15" s="73"/>
      <c r="M15" s="73"/>
      <c r="N15" s="73"/>
      <c r="O15" s="73"/>
      <c r="P15" s="73"/>
      <c r="Q15" s="73"/>
      <c r="R15" s="73"/>
      <c r="S15" s="73"/>
      <c r="T15" s="2">
        <v>1</v>
      </c>
    </row>
    <row r="16" spans="1:20" ht="14" customHeight="1">
      <c r="A16" s="10">
        <v>114</v>
      </c>
      <c r="B16" s="72" t="s">
        <v>15</v>
      </c>
      <c r="C16" s="73">
        <v>4350</v>
      </c>
      <c r="D16" s="73">
        <v>95.4</v>
      </c>
      <c r="E16" s="73">
        <v>0</v>
      </c>
      <c r="F16" s="73">
        <v>0</v>
      </c>
      <c r="G16" s="73">
        <v>0</v>
      </c>
      <c r="H16" s="73">
        <v>0</v>
      </c>
      <c r="I16" s="73">
        <v>0</v>
      </c>
      <c r="J16" s="73">
        <v>19.5</v>
      </c>
      <c r="K16" s="73">
        <v>0</v>
      </c>
      <c r="L16" s="73">
        <v>79.8</v>
      </c>
      <c r="M16" s="73">
        <v>0</v>
      </c>
      <c r="N16" s="73">
        <v>0</v>
      </c>
      <c r="O16" s="73">
        <v>0</v>
      </c>
      <c r="P16" s="73">
        <v>0</v>
      </c>
      <c r="Q16" s="73"/>
      <c r="R16" s="73"/>
      <c r="S16" s="73"/>
      <c r="T16" s="2">
        <v>1</v>
      </c>
    </row>
    <row r="17" spans="1:20" ht="14" customHeight="1">
      <c r="A17" s="14">
        <v>115</v>
      </c>
      <c r="B17" s="72" t="s">
        <v>16</v>
      </c>
      <c r="C17" s="73">
        <v>5354</v>
      </c>
      <c r="D17" s="73">
        <v>58.4</v>
      </c>
      <c r="E17" s="73">
        <v>0</v>
      </c>
      <c r="F17" s="73">
        <v>0</v>
      </c>
      <c r="G17" s="73">
        <v>0</v>
      </c>
      <c r="H17" s="73">
        <v>0</v>
      </c>
      <c r="I17" s="73">
        <v>0</v>
      </c>
      <c r="J17" s="73">
        <v>0</v>
      </c>
      <c r="K17" s="73">
        <v>0</v>
      </c>
      <c r="L17" s="73">
        <v>0</v>
      </c>
      <c r="M17" s="73">
        <v>99</v>
      </c>
      <c r="N17" s="73">
        <v>99</v>
      </c>
      <c r="O17" s="73">
        <v>0</v>
      </c>
      <c r="P17" s="73">
        <v>0</v>
      </c>
      <c r="Q17" s="73"/>
      <c r="R17" s="73"/>
      <c r="S17" s="73"/>
      <c r="T17" s="2">
        <v>1</v>
      </c>
    </row>
    <row r="18" spans="1:20" s="16" customFormat="1" ht="14" customHeight="1">
      <c r="A18" s="14">
        <v>116</v>
      </c>
      <c r="B18" s="72" t="s">
        <v>17</v>
      </c>
      <c r="C18" s="73">
        <v>3776</v>
      </c>
      <c r="D18" s="73">
        <v>73.099999999999994</v>
      </c>
      <c r="E18" s="73">
        <v>0</v>
      </c>
      <c r="F18" s="73">
        <v>0</v>
      </c>
      <c r="G18" s="73">
        <v>0</v>
      </c>
      <c r="H18" s="73">
        <v>0</v>
      </c>
      <c r="I18" s="73">
        <v>0</v>
      </c>
      <c r="J18" s="73">
        <v>0</v>
      </c>
      <c r="K18" s="73">
        <v>0</v>
      </c>
      <c r="L18" s="73">
        <v>0</v>
      </c>
      <c r="M18" s="73">
        <v>0</v>
      </c>
      <c r="N18" s="73">
        <v>0</v>
      </c>
      <c r="O18" s="73">
        <v>99</v>
      </c>
      <c r="P18" s="73">
        <v>0</v>
      </c>
      <c r="Q18" s="73"/>
      <c r="R18" s="73"/>
      <c r="S18" s="73"/>
      <c r="T18" s="15">
        <v>1</v>
      </c>
    </row>
    <row r="19" spans="1:20" s="16" customFormat="1" ht="14" customHeight="1">
      <c r="A19" s="10">
        <v>117</v>
      </c>
      <c r="B19" s="72" t="s">
        <v>52</v>
      </c>
      <c r="C19" s="73">
        <v>6166</v>
      </c>
      <c r="D19" s="73">
        <v>85.3</v>
      </c>
      <c r="E19" s="73">
        <v>0</v>
      </c>
      <c r="F19" s="73">
        <v>0</v>
      </c>
      <c r="G19" s="73">
        <v>0</v>
      </c>
      <c r="H19" s="73">
        <v>0</v>
      </c>
      <c r="I19" s="73">
        <v>0</v>
      </c>
      <c r="J19" s="73">
        <v>0</v>
      </c>
      <c r="K19" s="73">
        <v>0</v>
      </c>
      <c r="L19" s="73">
        <v>0</v>
      </c>
      <c r="M19" s="73">
        <v>0</v>
      </c>
      <c r="N19" s="73">
        <v>0</v>
      </c>
      <c r="O19" s="73"/>
      <c r="P19" s="73">
        <v>98.5</v>
      </c>
      <c r="Q19" s="73"/>
      <c r="R19" s="73"/>
      <c r="S19" s="73"/>
      <c r="T19" s="15">
        <v>1</v>
      </c>
    </row>
    <row r="20" spans="1:20" ht="14" customHeight="1">
      <c r="A20" s="14">
        <v>118</v>
      </c>
      <c r="B20" s="72" t="s">
        <v>37</v>
      </c>
      <c r="C20" s="73"/>
      <c r="D20" s="73"/>
      <c r="E20" s="73"/>
      <c r="F20" s="73"/>
      <c r="G20" s="73"/>
      <c r="H20" s="73"/>
      <c r="I20" s="73"/>
      <c r="J20" s="73"/>
      <c r="K20" s="73"/>
      <c r="L20" s="73"/>
      <c r="M20" s="73"/>
      <c r="N20" s="73"/>
      <c r="O20" s="73"/>
      <c r="P20" s="73"/>
      <c r="Q20" s="73"/>
      <c r="R20" s="73"/>
      <c r="S20" s="73"/>
      <c r="T20" s="2">
        <v>1</v>
      </c>
    </row>
    <row r="21" spans="1:20" ht="14" customHeight="1">
      <c r="A21" s="14">
        <v>119</v>
      </c>
      <c r="B21" s="72" t="s">
        <v>68</v>
      </c>
      <c r="C21" s="73"/>
      <c r="D21" s="73"/>
      <c r="E21" s="73"/>
      <c r="F21" s="73"/>
      <c r="G21" s="73"/>
      <c r="H21" s="73"/>
      <c r="I21" s="73"/>
      <c r="J21" s="73"/>
      <c r="K21" s="73"/>
      <c r="L21" s="73"/>
      <c r="M21" s="73"/>
      <c r="N21" s="73"/>
      <c r="O21" s="73"/>
      <c r="P21" s="73"/>
      <c r="Q21" s="73"/>
      <c r="R21" s="73">
        <v>720000</v>
      </c>
      <c r="S21" s="73"/>
      <c r="T21" s="2">
        <v>1</v>
      </c>
    </row>
    <row r="22" spans="1:20" ht="14" customHeight="1">
      <c r="A22" s="10">
        <v>120</v>
      </c>
      <c r="B22" s="72" t="s">
        <v>69</v>
      </c>
      <c r="C22" s="73"/>
      <c r="D22" s="73"/>
      <c r="E22" s="73"/>
      <c r="F22" s="73"/>
      <c r="G22" s="73"/>
      <c r="H22" s="73"/>
      <c r="I22" s="73"/>
      <c r="J22" s="73"/>
      <c r="K22" s="73"/>
      <c r="L22" s="73"/>
      <c r="M22" s="73"/>
      <c r="N22" s="73"/>
      <c r="O22" s="73"/>
      <c r="P22" s="73"/>
      <c r="Q22" s="73"/>
      <c r="R22" s="73"/>
      <c r="S22" s="73">
        <v>252000</v>
      </c>
      <c r="T22" s="2">
        <v>1</v>
      </c>
    </row>
    <row r="23" spans="1:20" ht="14" customHeight="1">
      <c r="A23" s="14">
        <v>121</v>
      </c>
      <c r="B23" s="72" t="s">
        <v>35</v>
      </c>
      <c r="C23" s="73"/>
      <c r="D23" s="73"/>
      <c r="E23" s="73"/>
      <c r="F23" s="73"/>
      <c r="G23" s="73"/>
      <c r="H23" s="73"/>
      <c r="I23" s="73"/>
      <c r="J23" s="73"/>
      <c r="K23" s="73"/>
      <c r="L23" s="73"/>
      <c r="M23" s="73"/>
      <c r="N23" s="73"/>
      <c r="O23" s="73"/>
      <c r="P23" s="73"/>
      <c r="Q23" s="73"/>
      <c r="R23" s="73"/>
      <c r="S23" s="73"/>
      <c r="T23" s="2">
        <v>1</v>
      </c>
    </row>
    <row r="24" spans="1:20" ht="14" customHeight="1">
      <c r="A24" s="14">
        <v>122</v>
      </c>
      <c r="B24" s="72" t="s">
        <v>85</v>
      </c>
      <c r="C24" s="73"/>
      <c r="D24" s="73"/>
      <c r="E24" s="73"/>
      <c r="F24" s="73"/>
      <c r="G24" s="73"/>
      <c r="H24" s="73"/>
      <c r="I24" s="73"/>
      <c r="J24" s="73"/>
      <c r="K24" s="73"/>
      <c r="L24" s="73"/>
      <c r="M24" s="73"/>
      <c r="N24" s="73"/>
      <c r="O24" s="73"/>
      <c r="P24" s="73"/>
      <c r="Q24" s="73"/>
      <c r="R24" s="73"/>
      <c r="S24" s="73"/>
      <c r="T24" s="13">
        <v>1</v>
      </c>
    </row>
    <row r="25" spans="1:20" ht="14" customHeight="1">
      <c r="A25" s="10">
        <v>123</v>
      </c>
      <c r="B25" s="72" t="s">
        <v>84</v>
      </c>
      <c r="C25" s="73"/>
      <c r="D25" s="73"/>
      <c r="E25" s="73"/>
      <c r="F25" s="73"/>
      <c r="G25" s="73"/>
      <c r="H25" s="73"/>
      <c r="I25" s="73"/>
      <c r="J25" s="73"/>
      <c r="K25" s="73"/>
      <c r="L25" s="73"/>
      <c r="M25" s="73"/>
      <c r="N25" s="73"/>
      <c r="O25" s="73"/>
      <c r="P25" s="73"/>
      <c r="Q25" s="73"/>
      <c r="R25" s="73"/>
      <c r="S25" s="73"/>
      <c r="T25" s="13">
        <v>1</v>
      </c>
    </row>
    <row r="26" spans="1:20" ht="14" customHeight="1">
      <c r="A26" s="14">
        <v>124</v>
      </c>
      <c r="B26" s="72" t="s">
        <v>86</v>
      </c>
      <c r="C26" s="73"/>
      <c r="D26" s="73"/>
      <c r="E26" s="73"/>
      <c r="F26" s="73"/>
      <c r="G26" s="73"/>
      <c r="H26" s="73"/>
      <c r="I26" s="73"/>
      <c r="J26" s="73"/>
      <c r="K26" s="73"/>
      <c r="L26" s="73"/>
      <c r="M26" s="73"/>
      <c r="N26" s="73"/>
      <c r="O26" s="73"/>
      <c r="P26" s="73"/>
      <c r="Q26" s="73"/>
      <c r="R26" s="73"/>
      <c r="S26" s="73"/>
      <c r="T26" s="13">
        <v>1</v>
      </c>
    </row>
    <row r="27" spans="1:20" ht="14" customHeight="1">
      <c r="A27" s="14">
        <v>125</v>
      </c>
      <c r="B27" s="72" t="s">
        <v>36</v>
      </c>
      <c r="C27" s="73"/>
      <c r="D27" s="73"/>
      <c r="E27" s="73"/>
      <c r="F27" s="73"/>
      <c r="G27" s="73"/>
      <c r="H27" s="73"/>
      <c r="I27" s="73"/>
      <c r="J27" s="73"/>
      <c r="K27" s="73"/>
      <c r="L27" s="73"/>
      <c r="M27" s="73"/>
      <c r="N27" s="73"/>
      <c r="O27" s="73"/>
      <c r="P27" s="73"/>
      <c r="Q27" s="73"/>
      <c r="R27" s="73"/>
      <c r="S27" s="73"/>
      <c r="T27" s="13">
        <v>1</v>
      </c>
    </row>
    <row r="28" spans="1:20" ht="14" customHeight="1">
      <c r="A28" s="11">
        <v>999</v>
      </c>
      <c r="B28" s="6" t="s">
        <v>78</v>
      </c>
      <c r="C28" s="3"/>
      <c r="D28" s="3"/>
      <c r="E28" s="3"/>
      <c r="F28" s="3"/>
      <c r="G28" s="3"/>
      <c r="H28" s="3"/>
      <c r="I28" s="3"/>
      <c r="J28" s="3"/>
      <c r="K28" s="3"/>
      <c r="L28" s="3"/>
      <c r="M28" s="3"/>
      <c r="N28" s="3"/>
      <c r="O28" s="3"/>
      <c r="P28" s="3"/>
      <c r="Q28" s="61"/>
      <c r="R28" s="61"/>
      <c r="S28" s="61"/>
      <c r="T28" s="4"/>
    </row>
    <row r="30" spans="1:20" ht="14" customHeight="1">
      <c r="B30" s="6" t="s">
        <v>26</v>
      </c>
    </row>
  </sheetData>
  <sortState xmlns:xlrd2="http://schemas.microsoft.com/office/spreadsheetml/2017/richdata2" ref="A2:T30">
    <sortCondition ref="A2:A30"/>
  </sortState>
  <phoneticPr fontId="5" type="noConversion"/>
  <pageMargins left="0.75000000000000011" right="0.75000000000000011" top="0.21" bottom="0.21" header="0.10999999999999999" footer="0.10999999999999999"/>
  <pageSetup paperSize="9" orientation="landscape"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R140"/>
  <sheetViews>
    <sheetView showGridLines="0" showRuler="0" zoomScale="119" zoomScaleNormal="121" zoomScaleSheetLayoutView="100" zoomScalePageLayoutView="110" workbookViewId="0">
      <selection activeCell="B5" sqref="B5"/>
    </sheetView>
  </sheetViews>
  <sheetFormatPr defaultColWidth="12" defaultRowHeight="14.25" customHeight="1"/>
  <cols>
    <col min="1" max="1" width="10.1640625" style="19" customWidth="1"/>
    <col min="2" max="2" width="33.6640625" style="20" customWidth="1"/>
    <col min="3" max="4" width="10.1640625" style="22" customWidth="1"/>
    <col min="5" max="7" width="8.5" style="22" customWidth="1"/>
    <col min="8" max="8" width="6.33203125" style="20" customWidth="1"/>
    <col min="9" max="9" width="24" style="19" customWidth="1"/>
    <col min="10" max="10" width="8.6640625" style="20" customWidth="1"/>
    <col min="11" max="11" width="7.83203125" style="21" customWidth="1"/>
    <col min="12" max="12" width="7.83203125" style="20" customWidth="1"/>
    <col min="13" max="13" width="7.83203125" style="19" customWidth="1"/>
    <col min="14" max="15" width="8.83203125" style="21" customWidth="1"/>
    <col min="16" max="18" width="11.5" style="22" customWidth="1"/>
    <col min="19" max="19" width="10.5" style="20" customWidth="1"/>
    <col min="20" max="21" width="8.83203125" style="20" customWidth="1"/>
    <col min="22" max="22" width="7.1640625" style="22" customWidth="1"/>
    <col min="23" max="38" width="7.1640625" style="20" customWidth="1"/>
    <col min="39" max="40" width="7.1640625" style="22" customWidth="1"/>
    <col min="41" max="55" width="7.1640625" style="20" customWidth="1"/>
    <col min="56" max="58" width="7.33203125" style="20" customWidth="1"/>
    <col min="59" max="174" width="12" style="20" customWidth="1"/>
    <col min="175" max="16384" width="12" style="23"/>
  </cols>
  <sheetData>
    <row r="1" spans="1:174" ht="14.25" customHeight="1">
      <c r="A1" s="17" t="s">
        <v>110</v>
      </c>
      <c r="B1" s="17"/>
      <c r="C1" s="17"/>
      <c r="D1" s="18"/>
      <c r="E1" s="18"/>
      <c r="F1" s="18"/>
      <c r="G1" s="18"/>
      <c r="H1" s="19"/>
      <c r="I1" s="17" t="s">
        <v>54</v>
      </c>
      <c r="P1" s="18"/>
      <c r="Q1" s="18"/>
      <c r="R1" s="18"/>
      <c r="W1" s="22"/>
      <c r="X1" s="22"/>
      <c r="Y1" s="22"/>
      <c r="Z1" s="22"/>
      <c r="AA1" s="22"/>
      <c r="AB1" s="22"/>
      <c r="AC1" s="22"/>
      <c r="AD1" s="22"/>
      <c r="AE1" s="22"/>
      <c r="AF1" s="22"/>
      <c r="AG1" s="22"/>
      <c r="AH1" s="22"/>
      <c r="AI1" s="22"/>
      <c r="AJ1" s="22"/>
      <c r="AK1" s="22"/>
      <c r="AL1" s="22"/>
      <c r="AM1" s="34"/>
      <c r="AN1" s="34"/>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row>
    <row r="2" spans="1:174" ht="14.25" customHeight="1">
      <c r="A2" s="19" t="s">
        <v>111</v>
      </c>
      <c r="B2" s="57"/>
      <c r="D2" s="18"/>
      <c r="E2" s="18"/>
      <c r="F2" s="18"/>
      <c r="G2" s="18"/>
      <c r="H2" s="19"/>
      <c r="I2" s="19" t="s">
        <v>55</v>
      </c>
      <c r="L2" s="24"/>
      <c r="P2" s="18"/>
      <c r="Q2" s="18"/>
      <c r="R2" s="18"/>
      <c r="W2" s="22"/>
      <c r="X2" s="22"/>
      <c r="Y2" s="22"/>
      <c r="Z2" s="22"/>
      <c r="AA2" s="22"/>
      <c r="AB2" s="22"/>
      <c r="AC2" s="22"/>
      <c r="AD2" s="22"/>
      <c r="AE2" s="22"/>
      <c r="AF2" s="22"/>
      <c r="AG2" s="22"/>
      <c r="AH2" s="22"/>
      <c r="AI2" s="22"/>
      <c r="AJ2" s="22"/>
      <c r="AK2" s="22"/>
      <c r="AL2" s="22"/>
      <c r="AM2" s="34"/>
      <c r="AN2" s="34"/>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row>
    <row r="3" spans="1:174" ht="14.25" customHeight="1">
      <c r="A3" s="17"/>
      <c r="B3" s="58"/>
      <c r="C3" s="19"/>
      <c r="E3" s="19"/>
      <c r="F3" s="19"/>
      <c r="G3" s="19"/>
      <c r="H3" s="19"/>
      <c r="P3" s="19"/>
      <c r="Q3" s="19"/>
      <c r="R3" s="19"/>
      <c r="W3" s="22"/>
      <c r="X3" s="22"/>
      <c r="Y3" s="22"/>
      <c r="Z3" s="22"/>
      <c r="AA3" s="22"/>
      <c r="AB3" s="22"/>
      <c r="AC3" s="22"/>
      <c r="AD3" s="22"/>
      <c r="AE3" s="22"/>
      <c r="AF3" s="22"/>
      <c r="AG3" s="22"/>
      <c r="AH3" s="22"/>
      <c r="AI3" s="22"/>
      <c r="AJ3" s="22"/>
      <c r="AK3" s="22"/>
      <c r="AL3" s="22"/>
      <c r="AM3" s="34"/>
      <c r="AN3" s="34"/>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row>
    <row r="4" spans="1:174" ht="14.25" customHeight="1">
      <c r="A4" s="19" t="s">
        <v>53</v>
      </c>
      <c r="B4" s="59" t="s">
        <v>62</v>
      </c>
      <c r="D4" s="35"/>
      <c r="Q4" s="18"/>
      <c r="R4" s="20"/>
      <c r="U4" s="22"/>
      <c r="V4" s="17" t="s">
        <v>74</v>
      </c>
      <c r="W4" s="22"/>
      <c r="X4" s="22"/>
      <c r="Y4" s="22"/>
      <c r="Z4" s="22"/>
      <c r="AA4" s="22"/>
      <c r="AB4" s="22"/>
      <c r="AC4" s="22"/>
      <c r="AD4" s="22"/>
      <c r="AE4" s="22"/>
      <c r="AF4" s="22"/>
      <c r="AG4" s="22"/>
      <c r="AH4" s="22"/>
      <c r="AI4" s="22"/>
      <c r="AJ4" s="22"/>
      <c r="AK4" s="22"/>
      <c r="AL4" s="22"/>
      <c r="AM4" s="34"/>
      <c r="AN4" s="34"/>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row>
    <row r="5" spans="1:174" ht="14.25" customHeight="1">
      <c r="A5" s="19" t="s">
        <v>29</v>
      </c>
      <c r="B5" s="63">
        <v>1</v>
      </c>
      <c r="D5" s="49"/>
      <c r="E5" s="49"/>
      <c r="F5" s="50"/>
      <c r="G5" s="49"/>
      <c r="H5" s="19"/>
      <c r="I5" s="20"/>
      <c r="J5" s="21"/>
      <c r="M5" s="21"/>
      <c r="O5" s="18"/>
      <c r="P5" s="18"/>
      <c r="Q5" s="18"/>
      <c r="R5" s="20"/>
      <c r="U5" s="22"/>
      <c r="W5" s="22"/>
      <c r="X5" s="22"/>
      <c r="Y5" s="22"/>
      <c r="Z5" s="22"/>
      <c r="AA5" s="22"/>
      <c r="AB5" s="22"/>
      <c r="AC5" s="22"/>
      <c r="AD5" s="22"/>
      <c r="AE5" s="22"/>
      <c r="AF5" s="22"/>
      <c r="AG5" s="22"/>
      <c r="AH5" s="22"/>
      <c r="AI5" s="22"/>
      <c r="AJ5" s="22"/>
      <c r="AK5" s="22"/>
      <c r="AL5" s="22"/>
      <c r="AM5" s="34"/>
      <c r="AN5" s="34"/>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row>
    <row r="6" spans="1:174" ht="14.25" customHeight="1">
      <c r="A6" s="62" t="s">
        <v>27</v>
      </c>
      <c r="B6" s="64">
        <v>43931</v>
      </c>
      <c r="D6" s="49"/>
      <c r="E6" s="49"/>
      <c r="F6" s="50"/>
      <c r="G6" s="49"/>
      <c r="H6" s="19"/>
      <c r="P6" s="18"/>
      <c r="Q6" s="18"/>
      <c r="R6" s="18"/>
      <c r="W6" s="22"/>
      <c r="X6" s="22"/>
      <c r="Y6" s="22"/>
      <c r="Z6" s="22"/>
      <c r="AA6" s="22"/>
      <c r="AB6" s="22"/>
      <c r="AC6" s="22"/>
      <c r="AD6" s="22"/>
      <c r="AE6" s="22"/>
      <c r="AF6" s="22"/>
      <c r="AG6" s="22"/>
      <c r="AH6" s="22"/>
      <c r="AI6" s="22"/>
      <c r="AJ6" s="22"/>
      <c r="AK6" s="22"/>
      <c r="AL6" s="22"/>
      <c r="AM6" s="34"/>
      <c r="AN6" s="34"/>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row>
    <row r="7" spans="1:174" s="29" customFormat="1" ht="14.25" customHeight="1">
      <c r="A7" s="25"/>
      <c r="B7" s="26"/>
      <c r="C7" s="27"/>
      <c r="D7" s="53"/>
      <c r="E7" s="53"/>
      <c r="F7" s="53"/>
      <c r="G7" s="53"/>
      <c r="H7" s="17"/>
      <c r="I7" s="28"/>
      <c r="J7" s="28"/>
      <c r="K7" s="75"/>
      <c r="L7" s="75"/>
      <c r="M7" s="75"/>
      <c r="N7" s="75"/>
      <c r="P7" s="30"/>
      <c r="Q7" s="30"/>
      <c r="R7" s="30"/>
      <c r="S7" s="31"/>
      <c r="T7" s="31"/>
      <c r="U7" s="31"/>
      <c r="V7" s="18"/>
      <c r="W7" s="18">
        <v>3</v>
      </c>
      <c r="X7" s="18">
        <f>W7+1</f>
        <v>4</v>
      </c>
      <c r="Y7" s="18">
        <f>X7+1</f>
        <v>5</v>
      </c>
      <c r="Z7" s="18">
        <f t="shared" ref="Z7:AJ7" si="0">Y7+1</f>
        <v>6</v>
      </c>
      <c r="AA7" s="18">
        <f t="shared" si="0"/>
        <v>7</v>
      </c>
      <c r="AB7" s="18">
        <f t="shared" si="0"/>
        <v>8</v>
      </c>
      <c r="AC7" s="18">
        <f t="shared" si="0"/>
        <v>9</v>
      </c>
      <c r="AD7" s="18">
        <f t="shared" si="0"/>
        <v>10</v>
      </c>
      <c r="AE7" s="18">
        <f t="shared" si="0"/>
        <v>11</v>
      </c>
      <c r="AF7" s="18">
        <f t="shared" si="0"/>
        <v>12</v>
      </c>
      <c r="AG7" s="18">
        <f t="shared" si="0"/>
        <v>13</v>
      </c>
      <c r="AH7" s="18">
        <f t="shared" si="0"/>
        <v>14</v>
      </c>
      <c r="AI7" s="18">
        <f t="shared" si="0"/>
        <v>15</v>
      </c>
      <c r="AJ7" s="18">
        <f t="shared" si="0"/>
        <v>16</v>
      </c>
      <c r="AK7" s="18">
        <f>AJ7+1</f>
        <v>17</v>
      </c>
      <c r="AL7" s="18">
        <v>18</v>
      </c>
      <c r="AM7" s="70">
        <v>19</v>
      </c>
      <c r="AN7" s="70"/>
      <c r="AP7" s="18">
        <v>3</v>
      </c>
      <c r="AQ7" s="18">
        <f t="shared" ref="AQ7:BD7" si="1">AP7+1</f>
        <v>4</v>
      </c>
      <c r="AR7" s="18">
        <f t="shared" si="1"/>
        <v>5</v>
      </c>
      <c r="AS7" s="18">
        <f t="shared" si="1"/>
        <v>6</v>
      </c>
      <c r="AT7" s="18">
        <f t="shared" si="1"/>
        <v>7</v>
      </c>
      <c r="AU7" s="18">
        <f t="shared" si="1"/>
        <v>8</v>
      </c>
      <c r="AV7" s="18">
        <f t="shared" si="1"/>
        <v>9</v>
      </c>
      <c r="AW7" s="18">
        <f t="shared" si="1"/>
        <v>10</v>
      </c>
      <c r="AX7" s="18">
        <f t="shared" si="1"/>
        <v>11</v>
      </c>
      <c r="AY7" s="18">
        <f t="shared" si="1"/>
        <v>12</v>
      </c>
      <c r="AZ7" s="18">
        <f t="shared" si="1"/>
        <v>13</v>
      </c>
      <c r="BA7" s="18">
        <f t="shared" si="1"/>
        <v>14</v>
      </c>
      <c r="BB7" s="18">
        <f t="shared" si="1"/>
        <v>15</v>
      </c>
      <c r="BC7" s="18">
        <f t="shared" si="1"/>
        <v>16</v>
      </c>
      <c r="BD7" s="18">
        <f t="shared" si="1"/>
        <v>17</v>
      </c>
      <c r="BE7" s="18">
        <v>18</v>
      </c>
      <c r="BF7" s="70">
        <v>19</v>
      </c>
    </row>
    <row r="8" spans="1:174" ht="14.25" customHeight="1">
      <c r="A8" s="32" t="s">
        <v>0</v>
      </c>
      <c r="B8" s="45" t="s">
        <v>1</v>
      </c>
      <c r="C8" s="52" t="s">
        <v>51</v>
      </c>
      <c r="D8" s="51" t="s">
        <v>96</v>
      </c>
      <c r="E8" s="51" t="s">
        <v>93</v>
      </c>
      <c r="F8" s="51" t="s">
        <v>94</v>
      </c>
      <c r="G8" s="51" t="s">
        <v>95</v>
      </c>
      <c r="H8" s="19"/>
      <c r="I8" s="25" t="s">
        <v>41</v>
      </c>
      <c r="J8" s="27" t="s">
        <v>28</v>
      </c>
      <c r="K8" s="44" t="str">
        <f>D8</f>
        <v>N0</v>
      </c>
      <c r="L8" s="44" t="str">
        <f>E8</f>
        <v>N1</v>
      </c>
      <c r="M8" s="44" t="str">
        <f>F8</f>
        <v>N2</v>
      </c>
      <c r="N8" s="44" t="str">
        <f>G8</f>
        <v>N3</v>
      </c>
      <c r="P8" s="18"/>
      <c r="Q8" s="18"/>
      <c r="R8" s="18"/>
      <c r="S8" s="22"/>
      <c r="T8" s="22"/>
      <c r="U8" s="22"/>
      <c r="V8" s="69" t="str">
        <f>K8</f>
        <v>N0</v>
      </c>
      <c r="W8" s="37" t="s">
        <v>66</v>
      </c>
      <c r="X8" s="37" t="s">
        <v>19</v>
      </c>
      <c r="Y8" s="37" t="s">
        <v>20</v>
      </c>
      <c r="Z8" s="37" t="s">
        <v>32</v>
      </c>
      <c r="AA8" s="37" t="s">
        <v>2</v>
      </c>
      <c r="AB8" s="37" t="s">
        <v>67</v>
      </c>
      <c r="AC8" s="37" t="s">
        <v>3</v>
      </c>
      <c r="AD8" s="37" t="s">
        <v>4</v>
      </c>
      <c r="AE8" s="37" t="s">
        <v>5</v>
      </c>
      <c r="AF8" s="37" t="s">
        <v>6</v>
      </c>
      <c r="AG8" s="37" t="s">
        <v>7</v>
      </c>
      <c r="AH8" s="37" t="s">
        <v>8</v>
      </c>
      <c r="AI8" s="37" t="s">
        <v>9</v>
      </c>
      <c r="AJ8" s="37" t="s">
        <v>10</v>
      </c>
      <c r="AK8" s="37" t="s">
        <v>73</v>
      </c>
      <c r="AL8" s="37" t="s">
        <v>75</v>
      </c>
      <c r="AM8" s="34" t="s">
        <v>76</v>
      </c>
      <c r="AN8" s="34"/>
      <c r="AO8" s="69" t="str">
        <f>V8</f>
        <v>N0</v>
      </c>
      <c r="AP8" s="37" t="s">
        <v>66</v>
      </c>
      <c r="AQ8" s="37" t="s">
        <v>19</v>
      </c>
      <c r="AR8" s="37" t="s">
        <v>20</v>
      </c>
      <c r="AS8" s="37" t="s">
        <v>32</v>
      </c>
      <c r="AT8" s="37" t="s">
        <v>2</v>
      </c>
      <c r="AU8" s="37" t="s">
        <v>67</v>
      </c>
      <c r="AV8" s="37" t="s">
        <v>3</v>
      </c>
      <c r="AW8" s="37" t="s">
        <v>4</v>
      </c>
      <c r="AX8" s="37" t="s">
        <v>5</v>
      </c>
      <c r="AY8" s="37" t="s">
        <v>6</v>
      </c>
      <c r="AZ8" s="37" t="s">
        <v>7</v>
      </c>
      <c r="BA8" s="37" t="s">
        <v>8</v>
      </c>
      <c r="BB8" s="37" t="s">
        <v>9</v>
      </c>
      <c r="BC8" s="37" t="s">
        <v>10</v>
      </c>
      <c r="BD8" s="37" t="s">
        <v>73</v>
      </c>
      <c r="BE8" s="37" t="s">
        <v>75</v>
      </c>
      <c r="BF8" s="34" t="s">
        <v>76</v>
      </c>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row>
    <row r="9" spans="1:174" ht="14.25" customHeight="1">
      <c r="A9" s="56">
        <v>100</v>
      </c>
      <c r="B9" s="71" t="str">
        <f>IF($A9=0,"",VLOOKUP($A9,[0]!Matrix,2))</f>
        <v>Corn, ground</v>
      </c>
      <c r="C9" s="54"/>
      <c r="D9" s="65">
        <f>1000-SUM(D10:D38)</f>
        <v>246.55000000000007</v>
      </c>
      <c r="E9" s="65">
        <f>1000-SUM(E10:E38)</f>
        <v>508.25</v>
      </c>
      <c r="F9" s="65">
        <f>1000-SUM(F10:F38)</f>
        <v>581.45000000000005</v>
      </c>
      <c r="G9" s="65">
        <f>1000-SUM(G10:G38)</f>
        <v>659.84999999999991</v>
      </c>
      <c r="H9" s="37"/>
      <c r="I9" s="19" t="s">
        <v>80</v>
      </c>
      <c r="J9" s="22" t="s">
        <v>39</v>
      </c>
      <c r="K9" s="76">
        <f>SUM(AP9:AP38)</f>
        <v>3539.77205</v>
      </c>
      <c r="L9" s="76">
        <f>SUM(Nursery!AP43:AP72)</f>
        <v>3515.0165499999998</v>
      </c>
      <c r="M9" s="76">
        <f>SUM(AP77:AP106)</f>
        <v>3455.0597500000003</v>
      </c>
      <c r="N9" s="76">
        <f>SUM(AP111:AP140)</f>
        <v>3392.3837499999995</v>
      </c>
      <c r="O9" s="36"/>
      <c r="P9" s="37"/>
      <c r="Q9" s="37"/>
      <c r="R9" s="37"/>
      <c r="S9" s="35"/>
      <c r="T9" s="35"/>
      <c r="U9" s="35"/>
      <c r="V9" s="22">
        <v>1</v>
      </c>
      <c r="W9" s="33">
        <f>IF($A9=0,0,VLOOKUP($A9,[0]!Matrix,W$7))</f>
        <v>3395</v>
      </c>
      <c r="X9" s="33">
        <f>IF($A9=0,0,VLOOKUP($A9,[0]!Matrix,X$7))</f>
        <v>8.24</v>
      </c>
      <c r="Y9" s="33">
        <f>IF($A9=0,0,VLOOKUP($A9,[0]!Matrix,Y$7))</f>
        <v>1.98</v>
      </c>
      <c r="Z9" s="33">
        <f>IF($A9=0,0,VLOOKUP($A9,[0]!Matrix,Z$7))</f>
        <v>3.48</v>
      </c>
      <c r="AA9" s="33">
        <f>IF($A9=0,0,VLOOKUP($A9,[0]!Matrix,AA$7))</f>
        <v>0.02</v>
      </c>
      <c r="AB9" s="33">
        <f>IF($A9=0,0,VLOOKUP($A9,[0]!Matrix,AB$7))</f>
        <v>0.09</v>
      </c>
      <c r="AC9" s="33">
        <f>IF($A9=0,0,VLOOKUP($A9,[0]!Matrix,AC$7))</f>
        <v>0.02</v>
      </c>
      <c r="AD9" s="33">
        <f>IF($A9=0,0,VLOOKUP($A9,[0]!Matrix,AD$7))</f>
        <v>0.05</v>
      </c>
      <c r="AE9" s="33">
        <f>IF($A9=0,0,VLOOKUP($A9,[0]!Matrix,AE$7))</f>
        <v>0.32</v>
      </c>
      <c r="AF9" s="33">
        <f>IF($A9=0,0,VLOOKUP($A9,[0]!Matrix,AF$7))</f>
        <v>0.185</v>
      </c>
      <c r="AG9" s="33">
        <f>IF($A9=0,0,VLOOKUP($A9,[0]!Matrix,AG$7))</f>
        <v>0.14939999999999998</v>
      </c>
      <c r="AH9" s="33">
        <f>IF($A9=0,0,VLOOKUP($A9,[0]!Matrix,AH$7))</f>
        <v>0.29970000000000002</v>
      </c>
      <c r="AI9" s="33">
        <f>IF($A9=0,0,VLOOKUP($A9,[0]!Matrix,AI$7))</f>
        <v>0.21560000000000001</v>
      </c>
      <c r="AJ9" s="33">
        <f>IF($A9=0,0,VLOOKUP($A9,[0]!Matrix,AJ$7))</f>
        <v>4.8000000000000001E-2</v>
      </c>
      <c r="AK9" s="33">
        <f>IF($A9=0,0,VLOOKUP($A9,[0]!Matrix,AK$7))</f>
        <v>0</v>
      </c>
      <c r="AL9" s="33">
        <f>IF($A9=0,0,VLOOKUP($A9,[0]!Matrix,AL$7))</f>
        <v>0</v>
      </c>
      <c r="AM9" s="33">
        <f>IF($A9=0,0,VLOOKUP($A9,[0]!Matrix,AM$7))</f>
        <v>0</v>
      </c>
      <c r="AN9" s="34"/>
      <c r="AO9" s="22">
        <v>1</v>
      </c>
      <c r="AP9" s="35">
        <f t="shared" ref="AP9:AP38" si="2">$D9*W9/1000</f>
        <v>837.0372500000002</v>
      </c>
      <c r="AQ9" s="35">
        <f t="shared" ref="AQ9:AQ38" si="3">$D9*X9/1000</f>
        <v>2.0315720000000006</v>
      </c>
      <c r="AR9" s="35">
        <f t="shared" ref="AR9:AR38" si="4">$D9*Y9/1000</f>
        <v>0.48816900000000013</v>
      </c>
      <c r="AS9" s="35">
        <f t="shared" ref="AS9:AS38" si="5">$D9*Z9/1000</f>
        <v>0.85799400000000026</v>
      </c>
      <c r="AT9" s="35">
        <f t="shared" ref="AT9:AT38" si="6">$D9*AA9/1000</f>
        <v>4.9310000000000022E-3</v>
      </c>
      <c r="AU9" s="35">
        <f t="shared" ref="AU9:AU38" si="7">$D9*AB9/1000</f>
        <v>2.2189500000000004E-2</v>
      </c>
      <c r="AV9" s="35">
        <f t="shared" ref="AV9:AV38" si="8">$D9*AC9/1000</f>
        <v>4.9310000000000022E-3</v>
      </c>
      <c r="AW9" s="35">
        <f t="shared" ref="AW9:AW38" si="9">$D9*AD9/1000</f>
        <v>1.2327500000000003E-2</v>
      </c>
      <c r="AX9" s="35">
        <f t="shared" ref="AX9:AX38" si="10">$D9*AE9/1000</f>
        <v>7.8896000000000036E-2</v>
      </c>
      <c r="AY9" s="35">
        <f t="shared" ref="AY9:AY38" si="11">$D9*AF9/1000</f>
        <v>4.5611750000000013E-2</v>
      </c>
      <c r="AZ9" s="35">
        <f t="shared" ref="AZ9:AZ38" si="12">$D9*AG9/1000</f>
        <v>3.6834570000000004E-2</v>
      </c>
      <c r="BA9" s="35">
        <f t="shared" ref="BA9:BA38" si="13">$D9*AH9/1000</f>
        <v>7.3891035000000035E-2</v>
      </c>
      <c r="BB9" s="35">
        <f t="shared" ref="BB9:BB38" si="14">$D9*AI9/1000</f>
        <v>5.3156180000000018E-2</v>
      </c>
      <c r="BC9" s="35">
        <f t="shared" ref="BC9:BC38" si="15">$D9*AJ9/1000</f>
        <v>1.1834400000000004E-2</v>
      </c>
      <c r="BD9" s="35">
        <f t="shared" ref="BD9:BD38" si="16">$D9*AK9/1000</f>
        <v>0</v>
      </c>
      <c r="BE9" s="35">
        <f t="shared" ref="BE9:BF24" si="17">$D9*AL9/1000</f>
        <v>0</v>
      </c>
      <c r="BF9" s="35">
        <f t="shared" si="17"/>
        <v>0</v>
      </c>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row>
    <row r="10" spans="1:174" ht="14.25" customHeight="1">
      <c r="A10" s="56">
        <v>101</v>
      </c>
      <c r="B10" s="71" t="str">
        <f>IF($A10=0,"",VLOOKUP($A10,[0]!Matrix,2))</f>
        <v>Oats, dehulled and cooked</v>
      </c>
      <c r="C10" s="54"/>
      <c r="D10" s="65">
        <v>200</v>
      </c>
      <c r="E10" s="65"/>
      <c r="F10" s="65"/>
      <c r="G10" s="65"/>
      <c r="H10" s="37"/>
      <c r="I10" s="19" t="s">
        <v>42</v>
      </c>
      <c r="J10" s="22" t="s">
        <v>18</v>
      </c>
      <c r="K10" s="35">
        <f>SUM(AQ9:AQ38)</f>
        <v>22.362962</v>
      </c>
      <c r="L10" s="35">
        <f>SUM(Nursery!AQ43:AQ72)</f>
        <v>20.619440000000001</v>
      </c>
      <c r="M10" s="35">
        <f>SUM(AQ77:AQ106)</f>
        <v>19.029868000000004</v>
      </c>
      <c r="N10" s="35">
        <f>SUM(AQ111:AQ140)</f>
        <v>18.259494</v>
      </c>
      <c r="O10" s="36"/>
      <c r="P10" s="37"/>
      <c r="Q10" s="37"/>
      <c r="R10" s="37"/>
      <c r="S10" s="35"/>
      <c r="T10" s="35"/>
      <c r="U10" s="35"/>
      <c r="V10" s="22">
        <v>2</v>
      </c>
      <c r="W10" s="33">
        <f>IF($A10=0,0,VLOOKUP($A10,[0]!Matrix,W$7))</f>
        <v>3595</v>
      </c>
      <c r="X10" s="33">
        <f>IF($A10=0,0,VLOOKUP($A10,[0]!Matrix,X$7))</f>
        <v>13.9</v>
      </c>
      <c r="Y10" s="33">
        <f>IF($A10=0,0,VLOOKUP($A10,[0]!Matrix,Y$7))</f>
        <v>4</v>
      </c>
      <c r="Z10" s="33">
        <f>IF($A10=0,0,VLOOKUP($A10,[0]!Matrix,Z$7))</f>
        <v>5.9</v>
      </c>
      <c r="AA10" s="33">
        <f>IF($A10=0,0,VLOOKUP($A10,[0]!Matrix,AA$7))</f>
        <v>0.08</v>
      </c>
      <c r="AB10" s="33">
        <f>IF($A10=0,0,VLOOKUP($A10,[0]!Matrix,AB$7))</f>
        <v>0.04</v>
      </c>
      <c r="AC10" s="33">
        <f>IF($A10=0,0,VLOOKUP($A10,[0]!Matrix,AC$7))</f>
        <v>0.05</v>
      </c>
      <c r="AD10" s="33">
        <f>IF($A10=0,0,VLOOKUP($A10,[0]!Matrix,AD$7))</f>
        <v>0.09</v>
      </c>
      <c r="AE10" s="33">
        <f>IF($A10=0,0,VLOOKUP($A10,[0]!Matrix,AE$7))</f>
        <v>0.38</v>
      </c>
      <c r="AF10" s="33">
        <f>IF($A10=0,0,VLOOKUP($A10,[0]!Matrix,AF$7))</f>
        <v>0.37919999999999998</v>
      </c>
      <c r="AG10" s="33">
        <f>IF($A10=0,0,VLOOKUP($A10,[0]!Matrix,AG$7))</f>
        <v>0.17200000000000001</v>
      </c>
      <c r="AH10" s="33">
        <f>IF($A10=0,0,VLOOKUP($A10,[0]!Matrix,AH$7))</f>
        <v>0.35699999999999998</v>
      </c>
      <c r="AI10" s="33">
        <f>IF($A10=0,0,VLOOKUP($A10,[0]!Matrix,AI$7))</f>
        <v>0.35200000000000004</v>
      </c>
      <c r="AJ10" s="33">
        <f>IF($A10=0,0,VLOOKUP($A10,[0]!Matrix,AJ$7))</f>
        <v>0.14759999999999998</v>
      </c>
      <c r="AK10" s="33">
        <f>IF($A10=0,0,VLOOKUP($A10,[0]!Matrix,AK$7))</f>
        <v>0</v>
      </c>
      <c r="AL10" s="33">
        <f>IF($A10=0,0,VLOOKUP($A10,[0]!Matrix,AL$7))</f>
        <v>0</v>
      </c>
      <c r="AM10" s="33">
        <f>IF($A10=0,0,VLOOKUP($A10,[0]!Matrix,AM$7))</f>
        <v>0</v>
      </c>
      <c r="AN10" s="34"/>
      <c r="AO10" s="22">
        <v>2</v>
      </c>
      <c r="AP10" s="35">
        <f t="shared" si="2"/>
        <v>719</v>
      </c>
      <c r="AQ10" s="35">
        <f t="shared" si="3"/>
        <v>2.78</v>
      </c>
      <c r="AR10" s="35">
        <f t="shared" si="4"/>
        <v>0.8</v>
      </c>
      <c r="AS10" s="35">
        <f t="shared" si="5"/>
        <v>1.18</v>
      </c>
      <c r="AT10" s="35">
        <f t="shared" si="6"/>
        <v>1.6E-2</v>
      </c>
      <c r="AU10" s="35">
        <f t="shared" si="7"/>
        <v>8.0000000000000002E-3</v>
      </c>
      <c r="AV10" s="35">
        <f t="shared" si="8"/>
        <v>0.01</v>
      </c>
      <c r="AW10" s="35">
        <f t="shared" si="9"/>
        <v>1.7999999999999999E-2</v>
      </c>
      <c r="AX10" s="35">
        <f t="shared" si="10"/>
        <v>7.5999999999999998E-2</v>
      </c>
      <c r="AY10" s="35">
        <f t="shared" si="11"/>
        <v>7.5840000000000005E-2</v>
      </c>
      <c r="AZ10" s="35">
        <f t="shared" si="12"/>
        <v>3.4400000000000007E-2</v>
      </c>
      <c r="BA10" s="35">
        <f t="shared" si="13"/>
        <v>7.1399999999999991E-2</v>
      </c>
      <c r="BB10" s="35">
        <f t="shared" si="14"/>
        <v>7.0400000000000004E-2</v>
      </c>
      <c r="BC10" s="35">
        <f t="shared" si="15"/>
        <v>2.9519999999999998E-2</v>
      </c>
      <c r="BD10" s="35">
        <f t="shared" si="16"/>
        <v>0</v>
      </c>
      <c r="BE10" s="35">
        <f t="shared" si="17"/>
        <v>0</v>
      </c>
      <c r="BF10" s="35">
        <f t="shared" si="17"/>
        <v>0</v>
      </c>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row>
    <row r="11" spans="1:174" ht="14.25" customHeight="1">
      <c r="A11" s="56">
        <v>102</v>
      </c>
      <c r="B11" s="46" t="str">
        <f>IF($A11=0,"",VLOOKUP($A11,[0]!Matrix,2))</f>
        <v>Soybean meal, 44% CP</v>
      </c>
      <c r="C11" s="54"/>
      <c r="D11" s="65"/>
      <c r="E11" s="65">
        <v>75</v>
      </c>
      <c r="F11" s="65">
        <v>150</v>
      </c>
      <c r="G11" s="65">
        <v>225</v>
      </c>
      <c r="H11" s="37"/>
      <c r="I11" s="19" t="s">
        <v>38</v>
      </c>
      <c r="J11" s="22" t="s">
        <v>18</v>
      </c>
      <c r="K11" s="35">
        <f>SUM(AR9:AR38)</f>
        <v>1.6716690000000003</v>
      </c>
      <c r="L11" s="35">
        <f>SUM(Nursery!AR43:AR72)</f>
        <v>1.7058350000000002</v>
      </c>
      <c r="M11" s="35">
        <f>SUM(AR77:AR106)</f>
        <v>2.4200210000000002</v>
      </c>
      <c r="N11" s="35">
        <f>SUM(AR111:AR140)</f>
        <v>2.9767529999999995</v>
      </c>
      <c r="O11" s="36"/>
      <c r="P11" s="37"/>
      <c r="Q11" s="37"/>
      <c r="R11" s="37"/>
      <c r="S11" s="35"/>
      <c r="T11" s="35"/>
      <c r="U11" s="35"/>
      <c r="V11" s="22">
        <v>3</v>
      </c>
      <c r="W11" s="33">
        <f>IF($A11=0,0,VLOOKUP($A11,[0]!Matrix,W$7))</f>
        <v>3382</v>
      </c>
      <c r="X11" s="33">
        <f>IF($A11=0,0,VLOOKUP($A11,[0]!Matrix,X$7))</f>
        <v>43.9</v>
      </c>
      <c r="Y11" s="33">
        <f>IF($A11=0,0,VLOOKUP($A11,[0]!Matrix,Y$7))</f>
        <v>6.6</v>
      </c>
      <c r="Z11" s="33">
        <f>IF($A11=0,0,VLOOKUP($A11,[0]!Matrix,Z$7))</f>
        <v>1.24</v>
      </c>
      <c r="AA11" s="33">
        <f>IF($A11=0,0,VLOOKUP($A11,[0]!Matrix,AA$7))</f>
        <v>0.35</v>
      </c>
      <c r="AB11" s="33">
        <f>IF($A11=0,0,VLOOKUP($A11,[0]!Matrix,AB$7))</f>
        <v>0.31</v>
      </c>
      <c r="AC11" s="33">
        <f>IF($A11=0,0,VLOOKUP($A11,[0]!Matrix,AC$7))</f>
        <v>0.01</v>
      </c>
      <c r="AD11" s="33">
        <f>IF($A11=0,0,VLOOKUP($A11,[0]!Matrix,AD$7))</f>
        <v>0.05</v>
      </c>
      <c r="AE11" s="33">
        <f>IF($A11=0,0,VLOOKUP($A11,[0]!Matrix,AE$7))</f>
        <v>1.96</v>
      </c>
      <c r="AF11" s="33">
        <f>IF($A11=0,0,VLOOKUP($A11,[0]!Matrix,AF$7))</f>
        <v>2.4287999999999998</v>
      </c>
      <c r="AG11" s="33">
        <f>IF($A11=0,0,VLOOKUP($A11,[0]!Matrix,AG$7))</f>
        <v>0.53400000000000003</v>
      </c>
      <c r="AH11" s="33">
        <f>IF($A11=0,0,VLOOKUP($A11,[0]!Matrix,AH$7))</f>
        <v>1.1008</v>
      </c>
      <c r="AI11" s="33">
        <f>IF($A11=0,0,VLOOKUP($A11,[0]!Matrix,AI$7))</f>
        <v>1.4607999999999999</v>
      </c>
      <c r="AJ11" s="33">
        <f>IF($A11=0,0,VLOOKUP($A11,[0]!Matrix,AJ$7))</f>
        <v>0.53100000000000003</v>
      </c>
      <c r="AK11" s="33">
        <f>IF($A11=0,0,VLOOKUP($A11,[0]!Matrix,AK$7))</f>
        <v>0</v>
      </c>
      <c r="AL11" s="33">
        <f>IF($A11=0,0,VLOOKUP($A11,[0]!Matrix,AL$7))</f>
        <v>0</v>
      </c>
      <c r="AM11" s="33">
        <f>IF($A11=0,0,VLOOKUP($A11,[0]!Matrix,AM$7))</f>
        <v>0</v>
      </c>
      <c r="AN11" s="34"/>
      <c r="AO11" s="22">
        <v>3</v>
      </c>
      <c r="AP11" s="35">
        <f t="shared" si="2"/>
        <v>0</v>
      </c>
      <c r="AQ11" s="35">
        <f t="shared" si="3"/>
        <v>0</v>
      </c>
      <c r="AR11" s="35">
        <f t="shared" si="4"/>
        <v>0</v>
      </c>
      <c r="AS11" s="35">
        <f t="shared" si="5"/>
        <v>0</v>
      </c>
      <c r="AT11" s="35">
        <f t="shared" si="6"/>
        <v>0</v>
      </c>
      <c r="AU11" s="35">
        <f t="shared" si="7"/>
        <v>0</v>
      </c>
      <c r="AV11" s="35">
        <f t="shared" si="8"/>
        <v>0</v>
      </c>
      <c r="AW11" s="35">
        <f t="shared" si="9"/>
        <v>0</v>
      </c>
      <c r="AX11" s="35">
        <f t="shared" si="10"/>
        <v>0</v>
      </c>
      <c r="AY11" s="35">
        <f t="shared" si="11"/>
        <v>0</v>
      </c>
      <c r="AZ11" s="35">
        <f t="shared" si="12"/>
        <v>0</v>
      </c>
      <c r="BA11" s="35">
        <f t="shared" si="13"/>
        <v>0</v>
      </c>
      <c r="BB11" s="35">
        <f t="shared" si="14"/>
        <v>0</v>
      </c>
      <c r="BC11" s="35">
        <f t="shared" si="15"/>
        <v>0</v>
      </c>
      <c r="BD11" s="35">
        <f t="shared" si="16"/>
        <v>0</v>
      </c>
      <c r="BE11" s="35">
        <f t="shared" si="17"/>
        <v>0</v>
      </c>
      <c r="BF11" s="35">
        <f t="shared" si="17"/>
        <v>0</v>
      </c>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row>
    <row r="12" spans="1:174" ht="14.25" customHeight="1">
      <c r="A12" s="56">
        <v>103</v>
      </c>
      <c r="B12" s="71" t="str">
        <f>IF($A12=0,"",VLOOKUP($A12,[0]!Matrix,2))</f>
        <v>Corn DDGS, bioethanol</v>
      </c>
      <c r="C12" s="60"/>
      <c r="D12" s="65"/>
      <c r="E12" s="65"/>
      <c r="F12" s="65">
        <v>25</v>
      </c>
      <c r="G12" s="65">
        <v>25</v>
      </c>
      <c r="H12" s="37"/>
      <c r="I12" s="19" t="s">
        <v>32</v>
      </c>
      <c r="J12" s="22" t="s">
        <v>18</v>
      </c>
      <c r="K12" s="35">
        <f>SUM(AS9:AS38)</f>
        <v>5.5679940000000006</v>
      </c>
      <c r="L12" s="35">
        <f>SUM(Nursery!AS43:AS72)</f>
        <v>6.2462099999999996</v>
      </c>
      <c r="M12" s="35">
        <f>SUM(AS77:AS106)</f>
        <v>5.8999459999999999</v>
      </c>
      <c r="N12" s="35">
        <f>SUM(AS111:AS140)</f>
        <v>5.6115279999999998</v>
      </c>
      <c r="O12" s="36"/>
      <c r="P12" s="37"/>
      <c r="Q12" s="37"/>
      <c r="R12" s="37"/>
      <c r="S12" s="35"/>
      <c r="T12" s="35"/>
      <c r="U12" s="35"/>
      <c r="V12" s="22">
        <v>4</v>
      </c>
      <c r="W12" s="33">
        <f>IF($A12=0,0,VLOOKUP($A12,[0]!Matrix,W$7))</f>
        <v>3434</v>
      </c>
      <c r="X12" s="33">
        <f>IF($A12=0,0,VLOOKUP($A12,[0]!Matrix,X$7))</f>
        <v>27.33</v>
      </c>
      <c r="Y12" s="33">
        <f>IF($A12=0,0,VLOOKUP($A12,[0]!Matrix,Y$7))</f>
        <v>7.06</v>
      </c>
      <c r="Z12" s="33">
        <f>IF($A12=0,0,VLOOKUP($A12,[0]!Matrix,Z$7))</f>
        <v>10.43</v>
      </c>
      <c r="AA12" s="33">
        <f>IF($A12=0,0,VLOOKUP($A12,[0]!Matrix,AA$7))</f>
        <v>0.12</v>
      </c>
      <c r="AB12" s="33">
        <f>IF($A12=0,0,VLOOKUP($A12,[0]!Matrix,AB$7))</f>
        <v>0.47</v>
      </c>
      <c r="AC12" s="33">
        <f>IF($A12=0,0,VLOOKUP($A12,[0]!Matrix,AC$7))</f>
        <v>0.22</v>
      </c>
      <c r="AD12" s="33">
        <f>IF($A12=0,0,VLOOKUP($A12,[0]!Matrix,AD$7))</f>
        <v>0.2</v>
      </c>
      <c r="AE12" s="33">
        <f>IF($A12=0,0,VLOOKUP($A12,[0]!Matrix,AE$7))</f>
        <v>0.9</v>
      </c>
      <c r="AF12" s="33">
        <f>IF($A12=0,0,VLOOKUP($A12,[0]!Matrix,AF$7))</f>
        <v>0.46970000000000001</v>
      </c>
      <c r="AG12" s="33">
        <f>IF($A12=0,0,VLOOKUP($A12,[0]!Matrix,AG$7))</f>
        <v>0.45100000000000001</v>
      </c>
      <c r="AH12" s="33">
        <f>IF($A12=0,0,VLOOKUP($A12,[0]!Matrix,AH$7))</f>
        <v>0.82680000000000009</v>
      </c>
      <c r="AI12" s="33">
        <f>IF($A12=0,0,VLOOKUP($A12,[0]!Matrix,AI$7))</f>
        <v>0.70289999999999997</v>
      </c>
      <c r="AJ12" s="33">
        <f>IF($A12=0,0,VLOOKUP($A12,[0]!Matrix,AJ$7))</f>
        <v>0.14909999999999998</v>
      </c>
      <c r="AK12" s="33">
        <f>IF($A12=0,0,VLOOKUP($A12,[0]!Matrix,AK$7))</f>
        <v>0</v>
      </c>
      <c r="AL12" s="33">
        <f>IF($A12=0,0,VLOOKUP($A12,[0]!Matrix,AL$7))</f>
        <v>0</v>
      </c>
      <c r="AM12" s="33">
        <f>IF($A12=0,0,VLOOKUP($A12,[0]!Matrix,AM$7))</f>
        <v>0</v>
      </c>
      <c r="AN12" s="34"/>
      <c r="AO12" s="22">
        <v>4</v>
      </c>
      <c r="AP12" s="35">
        <f t="shared" si="2"/>
        <v>0</v>
      </c>
      <c r="AQ12" s="35">
        <f t="shared" si="3"/>
        <v>0</v>
      </c>
      <c r="AR12" s="35">
        <f t="shared" si="4"/>
        <v>0</v>
      </c>
      <c r="AS12" s="35">
        <f t="shared" si="5"/>
        <v>0</v>
      </c>
      <c r="AT12" s="35">
        <f t="shared" si="6"/>
        <v>0</v>
      </c>
      <c r="AU12" s="35">
        <f t="shared" si="7"/>
        <v>0</v>
      </c>
      <c r="AV12" s="35">
        <f t="shared" si="8"/>
        <v>0</v>
      </c>
      <c r="AW12" s="35">
        <f t="shared" si="9"/>
        <v>0</v>
      </c>
      <c r="AX12" s="35">
        <f t="shared" si="10"/>
        <v>0</v>
      </c>
      <c r="AY12" s="35">
        <f t="shared" si="11"/>
        <v>0</v>
      </c>
      <c r="AZ12" s="35">
        <f t="shared" si="12"/>
        <v>0</v>
      </c>
      <c r="BA12" s="35">
        <f t="shared" si="13"/>
        <v>0</v>
      </c>
      <c r="BB12" s="35">
        <f t="shared" si="14"/>
        <v>0</v>
      </c>
      <c r="BC12" s="35">
        <f t="shared" si="15"/>
        <v>0</v>
      </c>
      <c r="BD12" s="35">
        <f t="shared" si="16"/>
        <v>0</v>
      </c>
      <c r="BE12" s="35">
        <f t="shared" si="17"/>
        <v>0</v>
      </c>
      <c r="BF12" s="35">
        <f t="shared" si="17"/>
        <v>0</v>
      </c>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row>
    <row r="13" spans="1:174" ht="14.25" customHeight="1">
      <c r="A13" s="56">
        <v>104</v>
      </c>
      <c r="B13" s="46" t="str">
        <f>IF($A13=0,"",VLOOKUP($A13,[0]!Matrix,2))</f>
        <v>Soy protein concentrate, 60% CP</v>
      </c>
      <c r="C13" s="54"/>
      <c r="D13" s="65">
        <v>100</v>
      </c>
      <c r="E13" s="65">
        <v>50</v>
      </c>
      <c r="F13" s="65">
        <v>25</v>
      </c>
      <c r="G13" s="65"/>
      <c r="H13" s="37"/>
      <c r="I13" s="19" t="s">
        <v>21</v>
      </c>
      <c r="J13" s="22" t="s">
        <v>18</v>
      </c>
      <c r="K13" s="35">
        <f>SUM(AT9:AT38)</f>
        <v>0.79733100000000001</v>
      </c>
      <c r="L13" s="35">
        <f>SUM(Nursery!AT43:AT72)</f>
        <v>0.80741499999999999</v>
      </c>
      <c r="M13" s="35">
        <f>SUM(AT77:AT106)</f>
        <v>0.7496290000000001</v>
      </c>
      <c r="N13" s="35">
        <f>SUM(AT111:AT140)</f>
        <v>0.69804699999999986</v>
      </c>
      <c r="O13" s="36"/>
      <c r="P13" s="37"/>
      <c r="Q13" s="37"/>
      <c r="R13" s="37"/>
      <c r="S13" s="35"/>
      <c r="T13" s="35"/>
      <c r="U13" s="35"/>
      <c r="V13" s="22">
        <v>5</v>
      </c>
      <c r="W13" s="33">
        <f>IF($A13=0,0,VLOOKUP($A13,[0]!Matrix,W$7))</f>
        <v>3817</v>
      </c>
      <c r="X13" s="33">
        <f>IF($A13=0,0,VLOOKUP($A13,[0]!Matrix,X$7))</f>
        <v>65.2</v>
      </c>
      <c r="Y13" s="33">
        <f>IF($A13=0,0,VLOOKUP($A13,[0]!Matrix,Y$7))</f>
        <v>3.42</v>
      </c>
      <c r="Z13" s="33">
        <f>IF($A13=0,0,VLOOKUP($A13,[0]!Matrix,Z$7))</f>
        <v>1.05</v>
      </c>
      <c r="AA13" s="33">
        <f>IF($A13=0,0,VLOOKUP($A13,[0]!Matrix,AA$7))</f>
        <v>0.32</v>
      </c>
      <c r="AB13" s="33">
        <f>IF($A13=0,0,VLOOKUP($A13,[0]!Matrix,AB$7))</f>
        <v>0.39</v>
      </c>
      <c r="AC13" s="33">
        <f>IF($A13=0,0,VLOOKUP($A13,[0]!Matrix,AC$7))</f>
        <v>0.05</v>
      </c>
      <c r="AD13" s="33">
        <f>IF($A13=0,0,VLOOKUP($A13,[0]!Matrix,AD$7))</f>
        <v>0.02</v>
      </c>
      <c r="AE13" s="33">
        <f>IF($A13=0,0,VLOOKUP($A13,[0]!Matrix,AE$7))</f>
        <v>2.2000000000000002</v>
      </c>
      <c r="AF13" s="33">
        <f>IF($A13=0,0,VLOOKUP($A13,[0]!Matrix,AF$7))</f>
        <v>3.7219000000000002</v>
      </c>
      <c r="AG13" s="33">
        <f>IF($A13=0,0,VLOOKUP($A13,[0]!Matrix,AG$7))</f>
        <v>0.8004</v>
      </c>
      <c r="AH13" s="33">
        <f>IF($A13=0,0,VLOOKUP($A13,[0]!Matrix,AH$7))</f>
        <v>0.76500000000000001</v>
      </c>
      <c r="AI13" s="33">
        <f>IF($A13=0,0,VLOOKUP($A13,[0]!Matrix,AI$7))</f>
        <v>2.1671999999999998</v>
      </c>
      <c r="AJ13" s="33">
        <f>IF($A13=0,0,VLOOKUP($A13,[0]!Matrix,AJ$7))</f>
        <v>0.7128000000000001</v>
      </c>
      <c r="AK13" s="33">
        <f>IF($A13=0,0,VLOOKUP($A13,[0]!Matrix,AK$7))</f>
        <v>0</v>
      </c>
      <c r="AL13" s="33">
        <f>IF($A13=0,0,VLOOKUP($A13,[0]!Matrix,AL$7))</f>
        <v>0</v>
      </c>
      <c r="AM13" s="33">
        <f>IF($A13=0,0,VLOOKUP($A13,[0]!Matrix,AM$7))</f>
        <v>0</v>
      </c>
      <c r="AN13" s="34"/>
      <c r="AO13" s="22">
        <v>5</v>
      </c>
      <c r="AP13" s="35">
        <f t="shared" si="2"/>
        <v>381.7</v>
      </c>
      <c r="AQ13" s="35">
        <f t="shared" si="3"/>
        <v>6.52</v>
      </c>
      <c r="AR13" s="35">
        <f t="shared" si="4"/>
        <v>0.34200000000000003</v>
      </c>
      <c r="AS13" s="35">
        <f t="shared" si="5"/>
        <v>0.105</v>
      </c>
      <c r="AT13" s="35">
        <f t="shared" si="6"/>
        <v>3.2000000000000001E-2</v>
      </c>
      <c r="AU13" s="35">
        <f t="shared" si="7"/>
        <v>3.9E-2</v>
      </c>
      <c r="AV13" s="35">
        <f t="shared" si="8"/>
        <v>5.0000000000000001E-3</v>
      </c>
      <c r="AW13" s="35">
        <f t="shared" si="9"/>
        <v>2E-3</v>
      </c>
      <c r="AX13" s="35">
        <f t="shared" si="10"/>
        <v>0.22000000000000003</v>
      </c>
      <c r="AY13" s="35">
        <f t="shared" si="11"/>
        <v>0.37219000000000002</v>
      </c>
      <c r="AZ13" s="35">
        <f t="shared" si="12"/>
        <v>8.004E-2</v>
      </c>
      <c r="BA13" s="35">
        <f t="shared" si="13"/>
        <v>7.6499999999999999E-2</v>
      </c>
      <c r="BB13" s="35">
        <f t="shared" si="14"/>
        <v>0.21671999999999997</v>
      </c>
      <c r="BC13" s="35">
        <f t="shared" si="15"/>
        <v>7.128000000000001E-2</v>
      </c>
      <c r="BD13" s="35">
        <f t="shared" si="16"/>
        <v>0</v>
      </c>
      <c r="BE13" s="35">
        <f t="shared" si="17"/>
        <v>0</v>
      </c>
      <c r="BF13" s="35">
        <f t="shared" si="17"/>
        <v>0</v>
      </c>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row>
    <row r="14" spans="1:174" ht="14.25" customHeight="1">
      <c r="A14" s="56">
        <v>105</v>
      </c>
      <c r="B14" s="46" t="str">
        <f>IF($A14=0,"",VLOOKUP($A14,[0]!Matrix,2))</f>
        <v>Whey, dried, sweet</v>
      </c>
      <c r="C14" s="54"/>
      <c r="D14" s="65">
        <v>300</v>
      </c>
      <c r="E14" s="65">
        <v>200</v>
      </c>
      <c r="F14" s="65">
        <v>100</v>
      </c>
      <c r="G14" s="65"/>
      <c r="H14" s="37"/>
      <c r="I14" s="19" t="s">
        <v>81</v>
      </c>
      <c r="J14" s="22" t="s">
        <v>18</v>
      </c>
      <c r="K14" s="74">
        <f>SUM(AU9:AU38)</f>
        <v>0.40632950000000001</v>
      </c>
      <c r="L14" s="74">
        <f>SUM(Nursery!AU43:AU72)</f>
        <v>0.40061249999999998</v>
      </c>
      <c r="M14" s="74">
        <f>SUM(AU77:AU106)</f>
        <v>0.37140050000000002</v>
      </c>
      <c r="N14" s="74">
        <f>SUM(AU111:AU140)</f>
        <v>0.3546165</v>
      </c>
      <c r="O14" s="36"/>
      <c r="P14" s="37"/>
      <c r="Q14" s="37"/>
      <c r="R14" s="37"/>
      <c r="S14" s="35"/>
      <c r="T14" s="35"/>
      <c r="U14" s="35"/>
      <c r="V14" s="22">
        <v>6</v>
      </c>
      <c r="W14" s="33">
        <f>IF($A14=0,0,VLOOKUP($A14,[0]!Matrix,W$7))</f>
        <v>3415</v>
      </c>
      <c r="X14" s="33">
        <f>IF($A14=0,0,VLOOKUP($A14,[0]!Matrix,X$7))</f>
        <v>11.55</v>
      </c>
      <c r="Y14" s="33">
        <f>IF($A14=0,0,VLOOKUP($A14,[0]!Matrix,Y$7))</f>
        <v>0.08</v>
      </c>
      <c r="Z14" s="33">
        <f>IF($A14=0,0,VLOOKUP($A14,[0]!Matrix,Z$7))</f>
        <v>0.83</v>
      </c>
      <c r="AA14" s="33">
        <f>IF($A14=0,0,VLOOKUP($A14,[0]!Matrix,AA$7))</f>
        <v>0.62</v>
      </c>
      <c r="AB14" s="33">
        <f>IF($A14=0,0,VLOOKUP($A14,[0]!Matrix,AB$7))</f>
        <v>0.63</v>
      </c>
      <c r="AC14" s="33">
        <f>IF($A14=0,0,VLOOKUP($A14,[0]!Matrix,AC$7))</f>
        <v>0.94</v>
      </c>
      <c r="AD14" s="33">
        <f>IF($A14=0,0,VLOOKUP($A14,[0]!Matrix,AD$7))</f>
        <v>1.4</v>
      </c>
      <c r="AE14" s="33">
        <f>IF($A14=0,0,VLOOKUP($A14,[0]!Matrix,AE$7))</f>
        <v>1.96</v>
      </c>
      <c r="AF14" s="33">
        <f>IF($A14=0,0,VLOOKUP($A14,[0]!Matrix,AF$7))</f>
        <v>0.85360000000000003</v>
      </c>
      <c r="AG14" s="33">
        <f>IF($A14=0,0,VLOOKUP($A14,[0]!Matrix,AG$7))</f>
        <v>0.1666</v>
      </c>
      <c r="AH14" s="33">
        <f>IF($A14=0,0,VLOOKUP($A14,[0]!Matrix,AH$7))</f>
        <v>0.41</v>
      </c>
      <c r="AI14" s="33">
        <f>IF($A14=0,0,VLOOKUP($A14,[0]!Matrix,AI$7))</f>
        <v>0.63190000000000002</v>
      </c>
      <c r="AJ14" s="33">
        <f>IF($A14=0,0,VLOOKUP($A14,[0]!Matrix,AJ$7))</f>
        <v>0.19400000000000001</v>
      </c>
      <c r="AK14" s="33">
        <f>IF($A14=0,0,VLOOKUP($A14,[0]!Matrix,AK$7))</f>
        <v>72.88</v>
      </c>
      <c r="AL14" s="33">
        <f>IF($A14=0,0,VLOOKUP($A14,[0]!Matrix,AL$7))</f>
        <v>0</v>
      </c>
      <c r="AM14" s="33">
        <f>IF($A14=0,0,VLOOKUP($A14,[0]!Matrix,AM$7))</f>
        <v>0</v>
      </c>
      <c r="AN14" s="34"/>
      <c r="AO14" s="22">
        <v>6</v>
      </c>
      <c r="AP14" s="35">
        <f t="shared" si="2"/>
        <v>1024.5</v>
      </c>
      <c r="AQ14" s="35">
        <f t="shared" si="3"/>
        <v>3.4649999999999999</v>
      </c>
      <c r="AR14" s="35">
        <f t="shared" si="4"/>
        <v>2.4E-2</v>
      </c>
      <c r="AS14" s="35">
        <f t="shared" si="5"/>
        <v>0.249</v>
      </c>
      <c r="AT14" s="35">
        <f t="shared" si="6"/>
        <v>0.186</v>
      </c>
      <c r="AU14" s="35">
        <f t="shared" si="7"/>
        <v>0.189</v>
      </c>
      <c r="AV14" s="35">
        <f t="shared" si="8"/>
        <v>0.28199999999999997</v>
      </c>
      <c r="AW14" s="35">
        <f t="shared" si="9"/>
        <v>0.42</v>
      </c>
      <c r="AX14" s="35">
        <f t="shared" si="10"/>
        <v>0.58799999999999997</v>
      </c>
      <c r="AY14" s="35">
        <f t="shared" si="11"/>
        <v>0.25607999999999997</v>
      </c>
      <c r="AZ14" s="35">
        <f t="shared" si="12"/>
        <v>4.9979999999999997E-2</v>
      </c>
      <c r="BA14" s="35">
        <f t="shared" si="13"/>
        <v>0.12299999999999998</v>
      </c>
      <c r="BB14" s="35">
        <f t="shared" si="14"/>
        <v>0.18956999999999999</v>
      </c>
      <c r="BC14" s="35">
        <f t="shared" si="15"/>
        <v>5.8200000000000002E-2</v>
      </c>
      <c r="BD14" s="35">
        <f t="shared" si="16"/>
        <v>21.864000000000001</v>
      </c>
      <c r="BE14" s="35">
        <f t="shared" si="17"/>
        <v>0</v>
      </c>
      <c r="BF14" s="35">
        <f t="shared" si="17"/>
        <v>0</v>
      </c>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row>
    <row r="15" spans="1:174" ht="14.25" customHeight="1">
      <c r="A15" s="56">
        <v>106</v>
      </c>
      <c r="B15" s="46" t="str">
        <f>IF($A15=0,"",VLOOKUP($A15,[0]!Matrix,2))</f>
        <v>Animal plasma, 80%</v>
      </c>
      <c r="C15" s="54"/>
      <c r="D15" s="65">
        <v>50</v>
      </c>
      <c r="E15" s="65">
        <v>50</v>
      </c>
      <c r="F15" s="65">
        <v>25</v>
      </c>
      <c r="G15" s="65"/>
      <c r="H15" s="37"/>
      <c r="I15" s="19" t="s">
        <v>22</v>
      </c>
      <c r="J15" s="22" t="s">
        <v>18</v>
      </c>
      <c r="K15" s="35">
        <f>SUM(AV9:AV38)</f>
        <v>0.46527099999999993</v>
      </c>
      <c r="L15" s="35">
        <f>SUM(Nursery!AV43:AV72)</f>
        <v>0.40473500000000001</v>
      </c>
      <c r="M15" s="35">
        <f>SUM(AV77:AV106)</f>
        <v>0.31572900000000009</v>
      </c>
      <c r="N15" s="35">
        <f>SUM(AV111:AV140)</f>
        <v>0.27277700000000005</v>
      </c>
      <c r="O15" s="36"/>
      <c r="P15" s="37"/>
      <c r="Q15" s="37"/>
      <c r="R15" s="37"/>
      <c r="S15" s="35"/>
      <c r="T15" s="35"/>
      <c r="U15" s="35"/>
      <c r="V15" s="22">
        <v>7</v>
      </c>
      <c r="W15" s="33">
        <f>IF($A15=0,0,VLOOKUP($A15,[0]!Matrix,W$7))</f>
        <v>4017</v>
      </c>
      <c r="X15" s="33">
        <f>IF($A15=0,0,VLOOKUP($A15,[0]!Matrix,X$7))</f>
        <v>77.84</v>
      </c>
      <c r="Y15" s="33">
        <f>IF($A15=0,0,VLOOKUP($A15,[0]!Matrix,Y$7))</f>
        <v>0</v>
      </c>
      <c r="Z15" s="33">
        <f>IF($A15=0,0,VLOOKUP($A15,[0]!Matrix,Z$7))</f>
        <v>2</v>
      </c>
      <c r="AA15" s="33">
        <f>IF($A15=0,0,VLOOKUP($A15,[0]!Matrix,AA$7))</f>
        <v>0.13</v>
      </c>
      <c r="AB15" s="33">
        <f>IF($A15=0,0,VLOOKUP($A15,[0]!Matrix,AB$7))</f>
        <v>1.25</v>
      </c>
      <c r="AC15" s="33">
        <f>IF($A15=0,0,VLOOKUP($A15,[0]!Matrix,AC$7))</f>
        <v>2.76</v>
      </c>
      <c r="AD15" s="33">
        <f>IF($A15=0,0,VLOOKUP($A15,[0]!Matrix,AD$7))</f>
        <v>1.19</v>
      </c>
      <c r="AE15" s="33">
        <f>IF($A15=0,0,VLOOKUP($A15,[0]!Matrix,AE$7))</f>
        <v>0.02</v>
      </c>
      <c r="AF15" s="33">
        <f>IF($A15=0,0,VLOOKUP($A15,[0]!Matrix,AF$7))</f>
        <v>6.0030000000000001</v>
      </c>
      <c r="AG15" s="33">
        <f>IF($A15=0,0,VLOOKUP($A15,[0]!Matrix,AG$7))</f>
        <v>0.66359999999999997</v>
      </c>
      <c r="AH15" s="33">
        <f>IF($A15=0,0,VLOOKUP($A15,[0]!Matrix,AH$7))</f>
        <v>2.87</v>
      </c>
      <c r="AI15" s="33">
        <f>IF($A15=0,0,VLOOKUP($A15,[0]!Matrix,AI$7))</f>
        <v>3.5760000000000001</v>
      </c>
      <c r="AJ15" s="33">
        <f>IF($A15=0,0,VLOOKUP($A15,[0]!Matrix,AJ$7))</f>
        <v>1.2689999999999999</v>
      </c>
      <c r="AK15" s="33">
        <f>IF($A15=0,0,VLOOKUP($A15,[0]!Matrix,AK$7))</f>
        <v>0</v>
      </c>
      <c r="AL15" s="33">
        <f>IF($A15=0,0,VLOOKUP($A15,[0]!Matrix,AL$7))</f>
        <v>0</v>
      </c>
      <c r="AM15" s="33">
        <f>IF($A15=0,0,VLOOKUP($A15,[0]!Matrix,AM$7))</f>
        <v>0</v>
      </c>
      <c r="AN15" s="34"/>
      <c r="AO15" s="22">
        <v>7</v>
      </c>
      <c r="AP15" s="35">
        <f t="shared" si="2"/>
        <v>200.85</v>
      </c>
      <c r="AQ15" s="35">
        <f t="shared" si="3"/>
        <v>3.8919999999999999</v>
      </c>
      <c r="AR15" s="35">
        <f t="shared" si="4"/>
        <v>0</v>
      </c>
      <c r="AS15" s="35">
        <f t="shared" si="5"/>
        <v>0.1</v>
      </c>
      <c r="AT15" s="35">
        <f t="shared" si="6"/>
        <v>6.4999999999999997E-3</v>
      </c>
      <c r="AU15" s="35">
        <f t="shared" si="7"/>
        <v>6.25E-2</v>
      </c>
      <c r="AV15" s="35">
        <f t="shared" si="8"/>
        <v>0.13800000000000001</v>
      </c>
      <c r="AW15" s="35">
        <f t="shared" si="9"/>
        <v>5.9499999999999997E-2</v>
      </c>
      <c r="AX15" s="35">
        <f t="shared" si="10"/>
        <v>1E-3</v>
      </c>
      <c r="AY15" s="35">
        <f t="shared" si="11"/>
        <v>0.30014999999999997</v>
      </c>
      <c r="AZ15" s="35">
        <f t="shared" si="12"/>
        <v>3.3180000000000001E-2</v>
      </c>
      <c r="BA15" s="35">
        <f t="shared" si="13"/>
        <v>0.14349999999999999</v>
      </c>
      <c r="BB15" s="35">
        <f t="shared" si="14"/>
        <v>0.17880000000000001</v>
      </c>
      <c r="BC15" s="35">
        <f t="shared" si="15"/>
        <v>6.3449999999999993E-2</v>
      </c>
      <c r="BD15" s="35">
        <f t="shared" si="16"/>
        <v>0</v>
      </c>
      <c r="BE15" s="35">
        <f t="shared" si="17"/>
        <v>0</v>
      </c>
      <c r="BF15" s="35">
        <f t="shared" si="17"/>
        <v>0</v>
      </c>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row>
    <row r="16" spans="1:174" ht="14.25" customHeight="1">
      <c r="A16" s="56">
        <v>108</v>
      </c>
      <c r="B16" s="71" t="str">
        <f>IF($A16=0,"",VLOOKUP($A16,[0]!Matrix,2))</f>
        <v>Poultry by-product meal, 60% CP</v>
      </c>
      <c r="C16" s="60"/>
      <c r="D16" s="65">
        <v>50</v>
      </c>
      <c r="E16" s="65">
        <v>50</v>
      </c>
      <c r="F16" s="65">
        <v>25</v>
      </c>
      <c r="G16" s="65">
        <v>25</v>
      </c>
      <c r="H16" s="37"/>
      <c r="I16" s="19" t="s">
        <v>23</v>
      </c>
      <c r="J16" s="22" t="s">
        <v>18</v>
      </c>
      <c r="K16" s="35">
        <f>SUM(AW9:AW38)</f>
        <v>0.58328749999999996</v>
      </c>
      <c r="L16" s="35">
        <f>SUM(Nursery!AW43:AW72)</f>
        <v>0.50404250000000006</v>
      </c>
      <c r="M16" s="35">
        <f>SUM(AW77:AW106)</f>
        <v>0.47732250000000004</v>
      </c>
      <c r="N16" s="35">
        <f>SUM(AW111:AW140)</f>
        <v>0.49951249999999997</v>
      </c>
      <c r="O16" s="36"/>
      <c r="P16" s="37"/>
      <c r="Q16" s="37"/>
      <c r="R16" s="37"/>
      <c r="S16" s="35"/>
      <c r="T16" s="35"/>
      <c r="U16" s="35"/>
      <c r="V16" s="22">
        <v>8</v>
      </c>
      <c r="W16" s="33">
        <f>IF($A16=0,0,VLOOKUP($A16,[0]!Matrix,W$7))</f>
        <v>2655</v>
      </c>
      <c r="X16" s="33">
        <f>IF($A16=0,0,VLOOKUP($A16,[0]!Matrix,X$7))</f>
        <v>64.03</v>
      </c>
      <c r="Y16" s="33">
        <f>IF($A16=0,0,VLOOKUP($A16,[0]!Matrix,Y$7))</f>
        <v>0.35</v>
      </c>
      <c r="Z16" s="33">
        <f>IF($A16=0,0,VLOOKUP($A16,[0]!Matrix,Z$7))</f>
        <v>12.02</v>
      </c>
      <c r="AA16" s="33">
        <f>IF($A16=0,0,VLOOKUP($A16,[0]!Matrix,AA$7))</f>
        <v>4.54</v>
      </c>
      <c r="AB16" s="33">
        <f>IF($A16=0,0,VLOOKUP($A16,[0]!Matrix,AB$7))</f>
        <v>1.33</v>
      </c>
      <c r="AC16" s="33">
        <f>IF($A16=0,0,VLOOKUP($A16,[0]!Matrix,AC$7))</f>
        <v>0.49</v>
      </c>
      <c r="AD16" s="33">
        <f>IF($A16=0,0,VLOOKUP($A16,[0]!Matrix,AD$7))</f>
        <v>0.49</v>
      </c>
      <c r="AE16" s="33">
        <f>IF($A16=0,0,VLOOKUP($A16,[0]!Matrix,AE$7))</f>
        <v>0.53</v>
      </c>
      <c r="AF16" s="33">
        <f>IF($A16=0,0,VLOOKUP($A16,[0]!Matrix,AF$7))</f>
        <v>3.1364999999999998</v>
      </c>
      <c r="AG16" s="33">
        <f>IF($A16=0,0,VLOOKUP($A16,[0]!Matrix,AG$7))</f>
        <v>0.96250000000000002</v>
      </c>
      <c r="AH16" s="33">
        <f>IF($A16=0,0,VLOOKUP($A16,[0]!Matrix,AH$7))</f>
        <v>1.41</v>
      </c>
      <c r="AI16" s="33">
        <f>IF($A16=0,0,VLOOKUP($A16,[0]!Matrix,AI$7))</f>
        <v>1.8095000000000001</v>
      </c>
      <c r="AJ16" s="33">
        <f>IF($A16=0,0,VLOOKUP($A16,[0]!Matrix,AJ$7))</f>
        <v>0.35880000000000001</v>
      </c>
      <c r="AK16" s="33">
        <f>IF($A16=0,0,VLOOKUP($A16,[0]!Matrix,AK$7))</f>
        <v>0</v>
      </c>
      <c r="AL16" s="33">
        <f>IF($A16=0,0,VLOOKUP($A16,[0]!Matrix,AL$7))</f>
        <v>0</v>
      </c>
      <c r="AM16" s="33">
        <f>IF($A16=0,0,VLOOKUP($A16,[0]!Matrix,AM$7))</f>
        <v>0</v>
      </c>
      <c r="AN16" s="34"/>
      <c r="AO16" s="22">
        <v>8</v>
      </c>
      <c r="AP16" s="35">
        <f t="shared" si="2"/>
        <v>132.75</v>
      </c>
      <c r="AQ16" s="35">
        <f t="shared" si="3"/>
        <v>3.2014999999999998</v>
      </c>
      <c r="AR16" s="35">
        <f t="shared" si="4"/>
        <v>1.7500000000000002E-2</v>
      </c>
      <c r="AS16" s="35">
        <f t="shared" si="5"/>
        <v>0.60099999999999998</v>
      </c>
      <c r="AT16" s="35">
        <f t="shared" si="6"/>
        <v>0.22700000000000001</v>
      </c>
      <c r="AU16" s="35">
        <f t="shared" si="7"/>
        <v>6.6500000000000004E-2</v>
      </c>
      <c r="AV16" s="35">
        <f t="shared" si="8"/>
        <v>2.4500000000000001E-2</v>
      </c>
      <c r="AW16" s="35">
        <f t="shared" si="9"/>
        <v>2.4500000000000001E-2</v>
      </c>
      <c r="AX16" s="35">
        <f t="shared" si="10"/>
        <v>2.6499999999999999E-2</v>
      </c>
      <c r="AY16" s="35">
        <f t="shared" si="11"/>
        <v>0.15682499999999999</v>
      </c>
      <c r="AZ16" s="35">
        <f t="shared" si="12"/>
        <v>4.8125000000000001E-2</v>
      </c>
      <c r="BA16" s="35">
        <f t="shared" si="13"/>
        <v>7.0499999999999993E-2</v>
      </c>
      <c r="BB16" s="35">
        <f t="shared" si="14"/>
        <v>9.0475000000000014E-2</v>
      </c>
      <c r="BC16" s="35">
        <f t="shared" si="15"/>
        <v>1.7940000000000001E-2</v>
      </c>
      <c r="BD16" s="35">
        <f t="shared" si="16"/>
        <v>0</v>
      </c>
      <c r="BE16" s="35">
        <f t="shared" si="17"/>
        <v>0</v>
      </c>
      <c r="BF16" s="35">
        <f t="shared" si="17"/>
        <v>0</v>
      </c>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row>
    <row r="17" spans="1:174" ht="14.25" customHeight="1">
      <c r="A17" s="56">
        <v>109</v>
      </c>
      <c r="B17" s="71" t="str">
        <f>IF($A17=0,"",VLOOKUP($A17,[0]!Matrix,2))</f>
        <v>Soybean oil</v>
      </c>
      <c r="C17" s="54"/>
      <c r="D17" s="65">
        <v>25</v>
      </c>
      <c r="E17" s="65">
        <v>35</v>
      </c>
      <c r="F17" s="65">
        <v>10</v>
      </c>
      <c r="G17" s="65"/>
      <c r="H17" s="37"/>
      <c r="I17" s="19" t="s">
        <v>24</v>
      </c>
      <c r="J17" s="22" t="s">
        <v>18</v>
      </c>
      <c r="K17" s="35">
        <f>SUM(AX9:AX38)</f>
        <v>0.99119599999999997</v>
      </c>
      <c r="L17" s="35">
        <f>SUM(Nursery!AX43:AX72)</f>
        <v>0.84034000000000009</v>
      </c>
      <c r="M17" s="35">
        <f>SUM(AX77:AX106)</f>
        <v>0.76915400000000012</v>
      </c>
      <c r="N17" s="35">
        <f>SUM(AX111:AX140)</f>
        <v>0.69010199999999988</v>
      </c>
      <c r="O17" s="36"/>
      <c r="P17" s="37"/>
      <c r="Q17" s="37"/>
      <c r="R17" s="37"/>
      <c r="S17" s="35"/>
      <c r="T17" s="35"/>
      <c r="U17" s="35"/>
      <c r="V17" s="22">
        <v>9</v>
      </c>
      <c r="W17" s="33">
        <f>IF($A17=0,0,VLOOKUP($A17,[0]!Matrix,W$7))</f>
        <v>8574</v>
      </c>
      <c r="X17" s="33">
        <f>IF($A17=0,0,VLOOKUP($A17,[0]!Matrix,X$7))</f>
        <v>0</v>
      </c>
      <c r="Y17" s="33">
        <f>IF($A17=0,0,VLOOKUP($A17,[0]!Matrix,Y$7))</f>
        <v>0</v>
      </c>
      <c r="Z17" s="33">
        <f>IF($A17=0,0,VLOOKUP($A17,[0]!Matrix,Z$7))</f>
        <v>99</v>
      </c>
      <c r="AA17" s="33">
        <f>IF($A17=0,0,VLOOKUP($A17,[0]!Matrix,AA$7))</f>
        <v>0</v>
      </c>
      <c r="AB17" s="33">
        <f>IF($A17=0,0,VLOOKUP($A17,[0]!Matrix,AB$7))</f>
        <v>0</v>
      </c>
      <c r="AC17" s="33">
        <f>IF($A17=0,0,VLOOKUP($A17,[0]!Matrix,AC$7))</f>
        <v>0</v>
      </c>
      <c r="AD17" s="33">
        <f>IF($A17=0,0,VLOOKUP($A17,[0]!Matrix,AD$7))</f>
        <v>0</v>
      </c>
      <c r="AE17" s="33">
        <f>IF($A17=0,0,VLOOKUP($A17,[0]!Matrix,AE$7))</f>
        <v>0</v>
      </c>
      <c r="AF17" s="33">
        <f>IF($A17=0,0,VLOOKUP($A17,[0]!Matrix,AF$7))</f>
        <v>0</v>
      </c>
      <c r="AG17" s="33">
        <f>IF($A17=0,0,VLOOKUP($A17,[0]!Matrix,AG$7))</f>
        <v>0</v>
      </c>
      <c r="AH17" s="33">
        <f>IF($A17=0,0,VLOOKUP($A17,[0]!Matrix,AH$7))</f>
        <v>0</v>
      </c>
      <c r="AI17" s="33">
        <f>IF($A17=0,0,VLOOKUP($A17,[0]!Matrix,AI$7))</f>
        <v>0</v>
      </c>
      <c r="AJ17" s="33">
        <f>IF($A17=0,0,VLOOKUP($A17,[0]!Matrix,AJ$7))</f>
        <v>0</v>
      </c>
      <c r="AK17" s="33">
        <f>IF($A17=0,0,VLOOKUP($A17,[0]!Matrix,AK$7))</f>
        <v>0</v>
      </c>
      <c r="AL17" s="33">
        <f>IF($A17=0,0,VLOOKUP($A17,[0]!Matrix,AL$7))</f>
        <v>0</v>
      </c>
      <c r="AM17" s="33">
        <f>IF($A17=0,0,VLOOKUP($A17,[0]!Matrix,AM$7))</f>
        <v>0</v>
      </c>
      <c r="AN17" s="34"/>
      <c r="AO17" s="22">
        <v>9</v>
      </c>
      <c r="AP17" s="35">
        <f t="shared" si="2"/>
        <v>214.35</v>
      </c>
      <c r="AQ17" s="35">
        <f t="shared" si="3"/>
        <v>0</v>
      </c>
      <c r="AR17" s="35">
        <f t="shared" si="4"/>
        <v>0</v>
      </c>
      <c r="AS17" s="35">
        <f t="shared" si="5"/>
        <v>2.4750000000000001</v>
      </c>
      <c r="AT17" s="35">
        <f t="shared" si="6"/>
        <v>0</v>
      </c>
      <c r="AU17" s="35">
        <f t="shared" si="7"/>
        <v>0</v>
      </c>
      <c r="AV17" s="35">
        <f t="shared" si="8"/>
        <v>0</v>
      </c>
      <c r="AW17" s="35">
        <f t="shared" si="9"/>
        <v>0</v>
      </c>
      <c r="AX17" s="35">
        <f t="shared" si="10"/>
        <v>0</v>
      </c>
      <c r="AY17" s="35">
        <f t="shared" si="11"/>
        <v>0</v>
      </c>
      <c r="AZ17" s="35">
        <f t="shared" si="12"/>
        <v>0</v>
      </c>
      <c r="BA17" s="35">
        <f t="shared" si="13"/>
        <v>0</v>
      </c>
      <c r="BB17" s="35">
        <f t="shared" si="14"/>
        <v>0</v>
      </c>
      <c r="BC17" s="35">
        <f t="shared" si="15"/>
        <v>0</v>
      </c>
      <c r="BD17" s="35">
        <f t="shared" si="16"/>
        <v>0</v>
      </c>
      <c r="BE17" s="35">
        <f t="shared" si="17"/>
        <v>0</v>
      </c>
      <c r="BF17" s="35">
        <f t="shared" si="17"/>
        <v>0</v>
      </c>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row>
    <row r="18" spans="1:174" ht="14.25" customHeight="1">
      <c r="A18" s="56">
        <v>110</v>
      </c>
      <c r="B18" s="71" t="str">
        <f>IF($A18=0,"",VLOOKUP($A18,[0]!Matrix,2))</f>
        <v>Choice white grease</v>
      </c>
      <c r="C18" s="54"/>
      <c r="D18" s="65"/>
      <c r="E18" s="65"/>
      <c r="F18" s="65">
        <v>20</v>
      </c>
      <c r="G18" s="65">
        <v>25</v>
      </c>
      <c r="H18" s="37"/>
      <c r="I18" s="19" t="s">
        <v>43</v>
      </c>
      <c r="J18" s="22" t="s">
        <v>18</v>
      </c>
      <c r="K18" s="74">
        <f>SUM(AY9:AY38)</f>
        <v>1.3982167499999998</v>
      </c>
      <c r="L18" s="74">
        <f>SUM(Nursery!AY43:AY72)</f>
        <v>1.2974562499999998</v>
      </c>
      <c r="M18" s="74">
        <f>SUM(AY77:AY106)</f>
        <v>1.2017457499999999</v>
      </c>
      <c r="N18" s="74">
        <f>SUM(AY111:AY140)</f>
        <v>1.1018472500000001</v>
      </c>
      <c r="O18" s="36"/>
      <c r="P18" s="37"/>
      <c r="Q18" s="37"/>
      <c r="R18" s="37"/>
      <c r="S18" s="35"/>
      <c r="T18" s="35"/>
      <c r="U18" s="35"/>
      <c r="V18" s="22">
        <v>10</v>
      </c>
      <c r="W18" s="33">
        <f>IF($A18=0,0,VLOOKUP($A18,[0]!Matrix,W$7))</f>
        <v>8124</v>
      </c>
      <c r="X18" s="33">
        <f>IF($A18=0,0,VLOOKUP($A18,[0]!Matrix,X$7))</f>
        <v>0</v>
      </c>
      <c r="Y18" s="33">
        <f>IF($A18=0,0,VLOOKUP($A18,[0]!Matrix,Y$7))</f>
        <v>0</v>
      </c>
      <c r="Z18" s="33">
        <f>IF($A18=0,0,VLOOKUP($A18,[0]!Matrix,Z$7))</f>
        <v>99</v>
      </c>
      <c r="AA18" s="33">
        <f>IF($A18=0,0,VLOOKUP($A18,[0]!Matrix,AA$7))</f>
        <v>0</v>
      </c>
      <c r="AB18" s="33">
        <f>IF($A18=0,0,VLOOKUP($A18,[0]!Matrix,AB$7))</f>
        <v>0</v>
      </c>
      <c r="AC18" s="33">
        <f>IF($A18=0,0,VLOOKUP($A18,[0]!Matrix,AC$7))</f>
        <v>0</v>
      </c>
      <c r="AD18" s="33">
        <f>IF($A18=0,0,VLOOKUP($A18,[0]!Matrix,AD$7))</f>
        <v>0</v>
      </c>
      <c r="AE18" s="33">
        <f>IF($A18=0,0,VLOOKUP($A18,[0]!Matrix,AE$7))</f>
        <v>0</v>
      </c>
      <c r="AF18" s="33">
        <f>IF($A18=0,0,VLOOKUP($A18,[0]!Matrix,AF$7))</f>
        <v>0</v>
      </c>
      <c r="AG18" s="33">
        <f>IF($A18=0,0,VLOOKUP($A18,[0]!Matrix,AG$7))</f>
        <v>0</v>
      </c>
      <c r="AH18" s="33">
        <f>IF($A18=0,0,VLOOKUP($A18,[0]!Matrix,AH$7))</f>
        <v>0</v>
      </c>
      <c r="AI18" s="33">
        <f>IF($A18=0,0,VLOOKUP($A18,[0]!Matrix,AI$7))</f>
        <v>0</v>
      </c>
      <c r="AJ18" s="33">
        <f>IF($A18=0,0,VLOOKUP($A18,[0]!Matrix,AJ$7))</f>
        <v>0</v>
      </c>
      <c r="AK18" s="33">
        <f>IF($A18=0,0,VLOOKUP($A18,[0]!Matrix,AK$7))</f>
        <v>0</v>
      </c>
      <c r="AL18" s="33">
        <f>IF($A18=0,0,VLOOKUP($A18,[0]!Matrix,AL$7))</f>
        <v>0</v>
      </c>
      <c r="AM18" s="33">
        <f>IF($A18=0,0,VLOOKUP($A18,[0]!Matrix,AM$7))</f>
        <v>0</v>
      </c>
      <c r="AN18" s="34"/>
      <c r="AO18" s="22">
        <v>10</v>
      </c>
      <c r="AP18" s="35">
        <f t="shared" si="2"/>
        <v>0</v>
      </c>
      <c r="AQ18" s="35">
        <f t="shared" si="3"/>
        <v>0</v>
      </c>
      <c r="AR18" s="35">
        <f t="shared" si="4"/>
        <v>0</v>
      </c>
      <c r="AS18" s="35">
        <f t="shared" si="5"/>
        <v>0</v>
      </c>
      <c r="AT18" s="35">
        <f t="shared" si="6"/>
        <v>0</v>
      </c>
      <c r="AU18" s="35">
        <f t="shared" si="7"/>
        <v>0</v>
      </c>
      <c r="AV18" s="35">
        <f t="shared" si="8"/>
        <v>0</v>
      </c>
      <c r="AW18" s="35">
        <f t="shared" si="9"/>
        <v>0</v>
      </c>
      <c r="AX18" s="35">
        <f t="shared" si="10"/>
        <v>0</v>
      </c>
      <c r="AY18" s="35">
        <f t="shared" si="11"/>
        <v>0</v>
      </c>
      <c r="AZ18" s="35">
        <f t="shared" si="12"/>
        <v>0</v>
      </c>
      <c r="BA18" s="35">
        <f t="shared" si="13"/>
        <v>0</v>
      </c>
      <c r="BB18" s="35">
        <f t="shared" si="14"/>
        <v>0</v>
      </c>
      <c r="BC18" s="35">
        <f t="shared" si="15"/>
        <v>0</v>
      </c>
      <c r="BD18" s="35">
        <f t="shared" si="16"/>
        <v>0</v>
      </c>
      <c r="BE18" s="35">
        <f t="shared" si="17"/>
        <v>0</v>
      </c>
      <c r="BF18" s="35">
        <f t="shared" si="17"/>
        <v>0</v>
      </c>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row>
    <row r="19" spans="1:174" ht="14.25" customHeight="1">
      <c r="A19" s="56">
        <v>111</v>
      </c>
      <c r="B19" s="46" t="str">
        <f>IF($A19=0,"",VLOOKUP($A19,[0]!Matrix,2))</f>
        <v>Salt</v>
      </c>
      <c r="C19" s="54"/>
      <c r="D19" s="65"/>
      <c r="E19" s="65">
        <v>1</v>
      </c>
      <c r="F19" s="65">
        <v>3</v>
      </c>
      <c r="G19" s="65">
        <v>6</v>
      </c>
      <c r="H19" s="37"/>
      <c r="I19" s="19" t="s">
        <v>44</v>
      </c>
      <c r="J19" s="22" t="s">
        <v>18</v>
      </c>
      <c r="K19" s="35">
        <f>SUM(AZ9:AZ38)</f>
        <v>0.55975956999999998</v>
      </c>
      <c r="L19" s="35">
        <f>SUM(Nursery!AZ43:AZ72)</f>
        <v>0.47852754999999991</v>
      </c>
      <c r="M19" s="35">
        <f>SUM(AZ77:AZ106)</f>
        <v>0.45356613000000001</v>
      </c>
      <c r="N19" s="35">
        <f>SUM(AZ111:AZ140)</f>
        <v>0.41246908999999998</v>
      </c>
      <c r="O19" s="36"/>
      <c r="P19" s="37"/>
      <c r="Q19" s="37"/>
      <c r="R19" s="37"/>
      <c r="S19" s="35"/>
      <c r="T19" s="35"/>
      <c r="U19" s="35"/>
      <c r="V19" s="22">
        <v>11</v>
      </c>
      <c r="W19" s="33">
        <f>IF($A19=0,0,VLOOKUP($A19,[0]!Matrix,W$7))</f>
        <v>0</v>
      </c>
      <c r="X19" s="33">
        <f>IF($A19=0,0,VLOOKUP($A19,[0]!Matrix,X$7))</f>
        <v>0</v>
      </c>
      <c r="Y19" s="33">
        <f>IF($A19=0,0,VLOOKUP($A19,[0]!Matrix,Y$7))</f>
        <v>0</v>
      </c>
      <c r="Z19" s="33">
        <f>IF($A19=0,0,VLOOKUP($A19,[0]!Matrix,Z$7))</f>
        <v>0</v>
      </c>
      <c r="AA19" s="33">
        <f>IF($A19=0,0,VLOOKUP($A19,[0]!Matrix,AA$7))</f>
        <v>0.3</v>
      </c>
      <c r="AB19" s="33">
        <f>IF($A19=0,0,VLOOKUP($A19,[0]!Matrix,AB$7))</f>
        <v>0</v>
      </c>
      <c r="AC19" s="33">
        <f>IF($A19=0,0,VLOOKUP($A19,[0]!Matrix,AC$7))</f>
        <v>39.5</v>
      </c>
      <c r="AD19" s="33">
        <f>IF($A19=0,0,VLOOKUP($A19,[0]!Matrix,AD$7))</f>
        <v>59</v>
      </c>
      <c r="AE19" s="33">
        <f>IF($A19=0,0,VLOOKUP($A19,[0]!Matrix,AE$7))</f>
        <v>0</v>
      </c>
      <c r="AF19" s="33">
        <f>IF($A19=0,0,VLOOKUP($A19,[0]!Matrix,AF$7))</f>
        <v>0</v>
      </c>
      <c r="AG19" s="33">
        <f>IF($A19=0,0,VLOOKUP($A19,[0]!Matrix,AG$7))</f>
        <v>0</v>
      </c>
      <c r="AH19" s="33">
        <f>IF($A19=0,0,VLOOKUP($A19,[0]!Matrix,AH$7))</f>
        <v>0</v>
      </c>
      <c r="AI19" s="33">
        <f>IF($A19=0,0,VLOOKUP($A19,[0]!Matrix,AI$7))</f>
        <v>0</v>
      </c>
      <c r="AJ19" s="33">
        <f>IF($A19=0,0,VLOOKUP($A19,[0]!Matrix,AJ$7))</f>
        <v>0</v>
      </c>
      <c r="AK19" s="33">
        <f>IF($A19=0,0,VLOOKUP($A19,[0]!Matrix,AK$7))</f>
        <v>0</v>
      </c>
      <c r="AL19" s="33">
        <f>IF($A19=0,0,VLOOKUP($A19,[0]!Matrix,AL$7))</f>
        <v>0</v>
      </c>
      <c r="AM19" s="33">
        <f>IF($A19=0,0,VLOOKUP($A19,[0]!Matrix,AM$7))</f>
        <v>0</v>
      </c>
      <c r="AN19" s="34"/>
      <c r="AO19" s="22">
        <v>11</v>
      </c>
      <c r="AP19" s="35">
        <f t="shared" si="2"/>
        <v>0</v>
      </c>
      <c r="AQ19" s="35">
        <f t="shared" si="3"/>
        <v>0</v>
      </c>
      <c r="AR19" s="35">
        <f t="shared" si="4"/>
        <v>0</v>
      </c>
      <c r="AS19" s="35">
        <f t="shared" si="5"/>
        <v>0</v>
      </c>
      <c r="AT19" s="35">
        <f t="shared" si="6"/>
        <v>0</v>
      </c>
      <c r="AU19" s="35">
        <f t="shared" si="7"/>
        <v>0</v>
      </c>
      <c r="AV19" s="35">
        <f t="shared" si="8"/>
        <v>0</v>
      </c>
      <c r="AW19" s="35">
        <f t="shared" si="9"/>
        <v>0</v>
      </c>
      <c r="AX19" s="35">
        <f t="shared" si="10"/>
        <v>0</v>
      </c>
      <c r="AY19" s="35">
        <f t="shared" si="11"/>
        <v>0</v>
      </c>
      <c r="AZ19" s="35">
        <f t="shared" si="12"/>
        <v>0</v>
      </c>
      <c r="BA19" s="35">
        <f t="shared" si="13"/>
        <v>0</v>
      </c>
      <c r="BB19" s="35">
        <f t="shared" si="14"/>
        <v>0</v>
      </c>
      <c r="BC19" s="35">
        <f t="shared" si="15"/>
        <v>0</v>
      </c>
      <c r="BD19" s="35">
        <f t="shared" si="16"/>
        <v>0</v>
      </c>
      <c r="BE19" s="35">
        <f t="shared" si="17"/>
        <v>0</v>
      </c>
      <c r="BF19" s="35">
        <f t="shared" si="17"/>
        <v>0</v>
      </c>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row>
    <row r="20" spans="1:174" ht="14.25" customHeight="1">
      <c r="A20" s="56">
        <v>112</v>
      </c>
      <c r="B20" s="46" t="str">
        <f>IF($A20=0,"",VLOOKUP($A20,[0]!Matrix,2))</f>
        <v>Monocalcium phosphate</v>
      </c>
      <c r="C20" s="54"/>
      <c r="D20" s="65">
        <v>1</v>
      </c>
      <c r="E20" s="65">
        <v>3</v>
      </c>
      <c r="F20" s="65">
        <v>6.5</v>
      </c>
      <c r="G20" s="65">
        <v>9.5</v>
      </c>
      <c r="H20" s="37"/>
      <c r="I20" s="19" t="s">
        <v>45</v>
      </c>
      <c r="J20" s="22" t="s">
        <v>18</v>
      </c>
      <c r="K20" s="35">
        <f>SUM(BA9:BA38)</f>
        <v>0.83599103500000005</v>
      </c>
      <c r="L20" s="35">
        <f>SUM(Nursery!BA43:BA72)</f>
        <v>0.77703252499999997</v>
      </c>
      <c r="M20" s="35">
        <f>SUM(BA77:BA106)</f>
        <v>0.72517556500000002</v>
      </c>
      <c r="N20" s="35">
        <f>SUM(BA111:BA140)</f>
        <v>0.65975704499999999</v>
      </c>
      <c r="O20" s="36"/>
      <c r="P20" s="37"/>
      <c r="Q20" s="37"/>
      <c r="R20" s="37"/>
      <c r="S20" s="35"/>
      <c r="T20" s="35"/>
      <c r="U20" s="35"/>
      <c r="V20" s="22">
        <v>12</v>
      </c>
      <c r="W20" s="33">
        <f>IF($A20=0,0,VLOOKUP($A20,[0]!Matrix,W$7))</f>
        <v>0</v>
      </c>
      <c r="X20" s="33">
        <f>IF($A20=0,0,VLOOKUP($A20,[0]!Matrix,X$7))</f>
        <v>0</v>
      </c>
      <c r="Y20" s="33">
        <f>IF($A20=0,0,VLOOKUP($A20,[0]!Matrix,Y$7))</f>
        <v>0</v>
      </c>
      <c r="Z20" s="33">
        <f>IF($A20=0,0,VLOOKUP($A20,[0]!Matrix,Z$7))</f>
        <v>0</v>
      </c>
      <c r="AA20" s="33">
        <f>IF($A20=0,0,VLOOKUP($A20,[0]!Matrix,AA$7))</f>
        <v>16.899999999999999</v>
      </c>
      <c r="AB20" s="33">
        <f>IF($A20=0,0,VLOOKUP($A20,[0]!Matrix,AB$7))</f>
        <v>18.98</v>
      </c>
      <c r="AC20" s="33">
        <f>IF($A20=0,0,VLOOKUP($A20,[0]!Matrix,AC$7))</f>
        <v>0.2</v>
      </c>
      <c r="AD20" s="33">
        <f>IF($A20=0,0,VLOOKUP($A20,[0]!Matrix,AD$7))</f>
        <v>0</v>
      </c>
      <c r="AE20" s="33">
        <f>IF($A20=0,0,VLOOKUP($A20,[0]!Matrix,AE$7))</f>
        <v>0.16</v>
      </c>
      <c r="AF20" s="33">
        <f>IF($A20=0,0,VLOOKUP($A20,[0]!Matrix,AF$7))</f>
        <v>0</v>
      </c>
      <c r="AG20" s="33">
        <f>IF($A20=0,0,VLOOKUP($A20,[0]!Matrix,AG$7))</f>
        <v>0</v>
      </c>
      <c r="AH20" s="33">
        <f>IF($A20=0,0,VLOOKUP($A20,[0]!Matrix,AH$7))</f>
        <v>0</v>
      </c>
      <c r="AI20" s="33">
        <f>IF($A20=0,0,VLOOKUP($A20,[0]!Matrix,AI$7))</f>
        <v>0</v>
      </c>
      <c r="AJ20" s="33">
        <f>IF($A20=0,0,VLOOKUP($A20,[0]!Matrix,AJ$7))</f>
        <v>0</v>
      </c>
      <c r="AK20" s="33">
        <f>IF($A20=0,0,VLOOKUP($A20,[0]!Matrix,AK$7))</f>
        <v>0</v>
      </c>
      <c r="AL20" s="33">
        <f>IF($A20=0,0,VLOOKUP($A20,[0]!Matrix,AL$7))</f>
        <v>0</v>
      </c>
      <c r="AM20" s="33">
        <f>IF($A20=0,0,VLOOKUP($A20,[0]!Matrix,AM$7))</f>
        <v>0</v>
      </c>
      <c r="AN20" s="34"/>
      <c r="AO20" s="22">
        <v>12</v>
      </c>
      <c r="AP20" s="35">
        <f t="shared" si="2"/>
        <v>0</v>
      </c>
      <c r="AQ20" s="35">
        <f t="shared" si="3"/>
        <v>0</v>
      </c>
      <c r="AR20" s="35">
        <f t="shared" si="4"/>
        <v>0</v>
      </c>
      <c r="AS20" s="35">
        <f t="shared" si="5"/>
        <v>0</v>
      </c>
      <c r="AT20" s="35">
        <f t="shared" si="6"/>
        <v>1.6899999999999998E-2</v>
      </c>
      <c r="AU20" s="35">
        <f t="shared" si="7"/>
        <v>1.898E-2</v>
      </c>
      <c r="AV20" s="35">
        <f t="shared" si="8"/>
        <v>2.0000000000000001E-4</v>
      </c>
      <c r="AW20" s="35">
        <f t="shared" si="9"/>
        <v>0</v>
      </c>
      <c r="AX20" s="35">
        <f t="shared" si="10"/>
        <v>1.6000000000000001E-4</v>
      </c>
      <c r="AY20" s="35">
        <f t="shared" si="11"/>
        <v>0</v>
      </c>
      <c r="AZ20" s="35">
        <f t="shared" si="12"/>
        <v>0</v>
      </c>
      <c r="BA20" s="35">
        <f t="shared" si="13"/>
        <v>0</v>
      </c>
      <c r="BB20" s="35">
        <f t="shared" si="14"/>
        <v>0</v>
      </c>
      <c r="BC20" s="35">
        <f t="shared" si="15"/>
        <v>0</v>
      </c>
      <c r="BD20" s="35">
        <f t="shared" si="16"/>
        <v>0</v>
      </c>
      <c r="BE20" s="35">
        <f t="shared" si="17"/>
        <v>0</v>
      </c>
      <c r="BF20" s="35">
        <f t="shared" si="17"/>
        <v>0</v>
      </c>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row>
    <row r="21" spans="1:174" ht="14.25" customHeight="1">
      <c r="A21" s="56">
        <v>113</v>
      </c>
      <c r="B21" s="46" t="str">
        <f>IF($A21=0,"",VLOOKUP($A21,[0]!Matrix,2))</f>
        <v>Calcium carbonate</v>
      </c>
      <c r="C21" s="54"/>
      <c r="D21" s="65">
        <v>8</v>
      </c>
      <c r="E21" s="65">
        <v>9</v>
      </c>
      <c r="F21" s="65">
        <v>10</v>
      </c>
      <c r="G21" s="65">
        <v>8.5</v>
      </c>
      <c r="H21" s="37"/>
      <c r="I21" s="19" t="s">
        <v>46</v>
      </c>
      <c r="J21" s="22" t="s">
        <v>18</v>
      </c>
      <c r="K21" s="35">
        <f>SUM(BB9:BB38)</f>
        <v>0.90802117999999987</v>
      </c>
      <c r="L21" s="35">
        <f>SUM(Nursery!BB43:BB72)</f>
        <v>0.84195370000000003</v>
      </c>
      <c r="M21" s="35">
        <f>SUM(BB77:BB106)</f>
        <v>0.78236062000000006</v>
      </c>
      <c r="N21" s="35">
        <f>SUM(BB111:BB140)</f>
        <v>0.71195366000000004</v>
      </c>
      <c r="O21" s="36"/>
      <c r="P21" s="37"/>
      <c r="Q21" s="37"/>
      <c r="R21" s="37"/>
      <c r="S21" s="35"/>
      <c r="T21" s="35"/>
      <c r="U21" s="35"/>
      <c r="V21" s="22">
        <v>13</v>
      </c>
      <c r="W21" s="33">
        <f>IF($A21=0,0,VLOOKUP($A21,[0]!Matrix,W$7))</f>
        <v>0</v>
      </c>
      <c r="X21" s="33">
        <f>IF($A21=0,0,VLOOKUP($A21,[0]!Matrix,X$7))</f>
        <v>0</v>
      </c>
      <c r="Y21" s="33">
        <f>IF($A21=0,0,VLOOKUP($A21,[0]!Matrix,Y$7))</f>
        <v>0</v>
      </c>
      <c r="Z21" s="33">
        <f>IF($A21=0,0,VLOOKUP($A21,[0]!Matrix,Z$7))</f>
        <v>0</v>
      </c>
      <c r="AA21" s="33">
        <f>IF($A21=0,0,VLOOKUP($A21,[0]!Matrix,AA$7))</f>
        <v>38.5</v>
      </c>
      <c r="AB21" s="33">
        <f>IF($A21=0,0,VLOOKUP($A21,[0]!Matrix,AB$7))</f>
        <v>0.02</v>
      </c>
      <c r="AC21" s="33">
        <f>IF($A21=0,0,VLOOKUP($A21,[0]!Matrix,AC$7))</f>
        <v>0.08</v>
      </c>
      <c r="AD21" s="33">
        <f>IF($A21=0,0,VLOOKUP($A21,[0]!Matrix,AD$7))</f>
        <v>0.02</v>
      </c>
      <c r="AE21" s="33">
        <f>IF($A21=0,0,VLOOKUP($A21,[0]!Matrix,AE$7))</f>
        <v>0.08</v>
      </c>
      <c r="AF21" s="33">
        <f>IF($A21=0,0,VLOOKUP($A21,[0]!Matrix,AF$7))</f>
        <v>0</v>
      </c>
      <c r="AG21" s="33">
        <f>IF($A21=0,0,VLOOKUP($A21,[0]!Matrix,AG$7))</f>
        <v>0</v>
      </c>
      <c r="AH21" s="33">
        <f>IF($A21=0,0,VLOOKUP($A21,[0]!Matrix,AH$7))</f>
        <v>0</v>
      </c>
      <c r="AI21" s="33">
        <f>IF($A21=0,0,VLOOKUP($A21,[0]!Matrix,AI$7))</f>
        <v>0</v>
      </c>
      <c r="AJ21" s="33">
        <f>IF($A21=0,0,VLOOKUP($A21,[0]!Matrix,AJ$7))</f>
        <v>0</v>
      </c>
      <c r="AK21" s="33">
        <f>IF($A21=0,0,VLOOKUP($A21,[0]!Matrix,AK$7))</f>
        <v>0</v>
      </c>
      <c r="AL21" s="33">
        <f>IF($A21=0,0,VLOOKUP($A21,[0]!Matrix,AL$7))</f>
        <v>0</v>
      </c>
      <c r="AM21" s="33">
        <f>IF($A21=0,0,VLOOKUP($A21,[0]!Matrix,AM$7))</f>
        <v>0</v>
      </c>
      <c r="AN21" s="34"/>
      <c r="AO21" s="22">
        <v>13</v>
      </c>
      <c r="AP21" s="35">
        <f t="shared" si="2"/>
        <v>0</v>
      </c>
      <c r="AQ21" s="35">
        <f t="shared" si="3"/>
        <v>0</v>
      </c>
      <c r="AR21" s="35">
        <f t="shared" si="4"/>
        <v>0</v>
      </c>
      <c r="AS21" s="35">
        <f t="shared" si="5"/>
        <v>0</v>
      </c>
      <c r="AT21" s="35">
        <f t="shared" si="6"/>
        <v>0.308</v>
      </c>
      <c r="AU21" s="35">
        <f t="shared" si="7"/>
        <v>1.6000000000000001E-4</v>
      </c>
      <c r="AV21" s="35">
        <f t="shared" si="8"/>
        <v>6.4000000000000005E-4</v>
      </c>
      <c r="AW21" s="35">
        <f t="shared" si="9"/>
        <v>1.6000000000000001E-4</v>
      </c>
      <c r="AX21" s="35">
        <f t="shared" si="10"/>
        <v>6.4000000000000005E-4</v>
      </c>
      <c r="AY21" s="35">
        <f t="shared" si="11"/>
        <v>0</v>
      </c>
      <c r="AZ21" s="35">
        <f t="shared" si="12"/>
        <v>0</v>
      </c>
      <c r="BA21" s="35">
        <f t="shared" si="13"/>
        <v>0</v>
      </c>
      <c r="BB21" s="35">
        <f t="shared" si="14"/>
        <v>0</v>
      </c>
      <c r="BC21" s="35">
        <f t="shared" si="15"/>
        <v>0</v>
      </c>
      <c r="BD21" s="35">
        <f t="shared" si="16"/>
        <v>0</v>
      </c>
      <c r="BE21" s="35">
        <f t="shared" si="17"/>
        <v>0</v>
      </c>
      <c r="BF21" s="35">
        <f t="shared" si="17"/>
        <v>0</v>
      </c>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row>
    <row r="22" spans="1:174" ht="14.25" customHeight="1">
      <c r="A22" s="56">
        <v>114</v>
      </c>
      <c r="B22" s="46" t="str">
        <f>IF($A22=0,"",VLOOKUP($A22,[0]!Matrix,2))</f>
        <v>L-Lysine HCl</v>
      </c>
      <c r="C22" s="54"/>
      <c r="D22" s="65">
        <v>2.4</v>
      </c>
      <c r="E22" s="65">
        <v>2.6</v>
      </c>
      <c r="F22" s="65">
        <v>3.9</v>
      </c>
      <c r="G22" s="65">
        <v>4.3</v>
      </c>
      <c r="H22" s="37"/>
      <c r="I22" s="19" t="s">
        <v>47</v>
      </c>
      <c r="J22" s="22" t="s">
        <v>18</v>
      </c>
      <c r="K22" s="35">
        <f>SUM(BC9:BC38)</f>
        <v>0.25222440000000002</v>
      </c>
      <c r="L22" s="35">
        <f>SUM(Nursery!BC43:BC72)</f>
        <v>0.23975099999999999</v>
      </c>
      <c r="M22" s="35">
        <f>SUM(BC77:BC106)</f>
        <v>0.2187521</v>
      </c>
      <c r="N22" s="35">
        <f>SUM(BC111:BC140)</f>
        <v>0.19339529999999999</v>
      </c>
      <c r="O22" s="36"/>
      <c r="P22" s="37"/>
      <c r="Q22" s="37"/>
      <c r="R22" s="37"/>
      <c r="S22" s="35"/>
      <c r="T22" s="35"/>
      <c r="U22" s="35"/>
      <c r="V22" s="22">
        <v>14</v>
      </c>
      <c r="W22" s="33">
        <f>IF($A22=0,0,VLOOKUP($A22,[0]!Matrix,W$7))</f>
        <v>4350</v>
      </c>
      <c r="X22" s="33">
        <f>IF($A22=0,0,VLOOKUP($A22,[0]!Matrix,X$7))</f>
        <v>95.4</v>
      </c>
      <c r="Y22" s="33">
        <f>IF($A22=0,0,VLOOKUP($A22,[0]!Matrix,Y$7))</f>
        <v>0</v>
      </c>
      <c r="Z22" s="33">
        <f>IF($A22=0,0,VLOOKUP($A22,[0]!Matrix,Z$7))</f>
        <v>0</v>
      </c>
      <c r="AA22" s="33">
        <f>IF($A22=0,0,VLOOKUP($A22,[0]!Matrix,AA$7))</f>
        <v>0</v>
      </c>
      <c r="AB22" s="33">
        <f>IF($A22=0,0,VLOOKUP($A22,[0]!Matrix,AB$7))</f>
        <v>0</v>
      </c>
      <c r="AC22" s="33">
        <f>IF($A22=0,0,VLOOKUP($A22,[0]!Matrix,AC$7))</f>
        <v>0</v>
      </c>
      <c r="AD22" s="33">
        <f>IF($A22=0,0,VLOOKUP($A22,[0]!Matrix,AD$7))</f>
        <v>19.5</v>
      </c>
      <c r="AE22" s="33">
        <f>IF($A22=0,0,VLOOKUP($A22,[0]!Matrix,AE$7))</f>
        <v>0</v>
      </c>
      <c r="AF22" s="33">
        <f>IF($A22=0,0,VLOOKUP($A22,[0]!Matrix,AF$7))</f>
        <v>79.8</v>
      </c>
      <c r="AG22" s="33">
        <f>IF($A22=0,0,VLOOKUP($A22,[0]!Matrix,AG$7))</f>
        <v>0</v>
      </c>
      <c r="AH22" s="33">
        <f>IF($A22=0,0,VLOOKUP($A22,[0]!Matrix,AH$7))</f>
        <v>0</v>
      </c>
      <c r="AI22" s="33">
        <f>IF($A22=0,0,VLOOKUP($A22,[0]!Matrix,AI$7))</f>
        <v>0</v>
      </c>
      <c r="AJ22" s="33">
        <f>IF($A22=0,0,VLOOKUP($A22,[0]!Matrix,AJ$7))</f>
        <v>0</v>
      </c>
      <c r="AK22" s="33">
        <f>IF($A22=0,0,VLOOKUP($A22,[0]!Matrix,AK$7))</f>
        <v>0</v>
      </c>
      <c r="AL22" s="33">
        <f>IF($A22=0,0,VLOOKUP($A22,[0]!Matrix,AL$7))</f>
        <v>0</v>
      </c>
      <c r="AM22" s="33">
        <f>IF($A22=0,0,VLOOKUP($A22,[0]!Matrix,AM$7))</f>
        <v>0</v>
      </c>
      <c r="AN22" s="34"/>
      <c r="AO22" s="22">
        <v>14</v>
      </c>
      <c r="AP22" s="35">
        <f t="shared" si="2"/>
        <v>10.44</v>
      </c>
      <c r="AQ22" s="35">
        <f t="shared" si="3"/>
        <v>0.22896</v>
      </c>
      <c r="AR22" s="35">
        <f t="shared" si="4"/>
        <v>0</v>
      </c>
      <c r="AS22" s="35">
        <f t="shared" si="5"/>
        <v>0</v>
      </c>
      <c r="AT22" s="35">
        <f t="shared" si="6"/>
        <v>0</v>
      </c>
      <c r="AU22" s="35">
        <f t="shared" si="7"/>
        <v>0</v>
      </c>
      <c r="AV22" s="35">
        <f t="shared" si="8"/>
        <v>0</v>
      </c>
      <c r="AW22" s="35">
        <f t="shared" si="9"/>
        <v>4.6799999999999994E-2</v>
      </c>
      <c r="AX22" s="35">
        <f t="shared" si="10"/>
        <v>0</v>
      </c>
      <c r="AY22" s="35">
        <f t="shared" si="11"/>
        <v>0.19151999999999997</v>
      </c>
      <c r="AZ22" s="35">
        <f t="shared" si="12"/>
        <v>0</v>
      </c>
      <c r="BA22" s="35">
        <f t="shared" si="13"/>
        <v>0</v>
      </c>
      <c r="BB22" s="35">
        <f t="shared" si="14"/>
        <v>0</v>
      </c>
      <c r="BC22" s="35">
        <f t="shared" si="15"/>
        <v>0</v>
      </c>
      <c r="BD22" s="35">
        <f t="shared" si="16"/>
        <v>0</v>
      </c>
      <c r="BE22" s="35">
        <f t="shared" si="17"/>
        <v>0</v>
      </c>
      <c r="BF22" s="35">
        <f t="shared" si="17"/>
        <v>0</v>
      </c>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row>
    <row r="23" spans="1:174" ht="14.25" customHeight="1">
      <c r="A23" s="56">
        <v>115</v>
      </c>
      <c r="B23" s="71" t="str">
        <f>IF($A23=0,"",VLOOKUP($A23,[0]!Matrix,2))</f>
        <v>DL-Methionine</v>
      </c>
      <c r="C23" s="54"/>
      <c r="D23" s="65">
        <v>2.8</v>
      </c>
      <c r="E23" s="65">
        <v>2.1</v>
      </c>
      <c r="F23" s="65">
        <v>2</v>
      </c>
      <c r="G23" s="65">
        <v>1.6</v>
      </c>
      <c r="H23" s="37"/>
      <c r="I23" s="19" t="s">
        <v>73</v>
      </c>
      <c r="J23" s="22" t="s">
        <v>18</v>
      </c>
      <c r="K23" s="38">
        <f>SUM(BD9:BD38)</f>
        <v>21.864000000000001</v>
      </c>
      <c r="L23" s="38">
        <f>SUM(Nursery!BD43:BD72)</f>
        <v>14.576000000000001</v>
      </c>
      <c r="M23" s="38">
        <f>SUM(BD77:BD106)</f>
        <v>7.2880000000000003</v>
      </c>
      <c r="N23" s="38">
        <f>SUM(BD111:BD140)</f>
        <v>0</v>
      </c>
      <c r="O23" s="36"/>
      <c r="P23" s="37"/>
      <c r="Q23" s="37"/>
      <c r="R23" s="37"/>
      <c r="S23" s="35"/>
      <c r="T23" s="35"/>
      <c r="U23" s="35"/>
      <c r="V23" s="22">
        <v>15</v>
      </c>
      <c r="W23" s="33">
        <f>IF($A23=0,0,VLOOKUP($A23,[0]!Matrix,W$7))</f>
        <v>5354</v>
      </c>
      <c r="X23" s="33">
        <f>IF($A23=0,0,VLOOKUP($A23,[0]!Matrix,X$7))</f>
        <v>58.4</v>
      </c>
      <c r="Y23" s="33">
        <f>IF($A23=0,0,VLOOKUP($A23,[0]!Matrix,Y$7))</f>
        <v>0</v>
      </c>
      <c r="Z23" s="33">
        <f>IF($A23=0,0,VLOOKUP($A23,[0]!Matrix,Z$7))</f>
        <v>0</v>
      </c>
      <c r="AA23" s="33">
        <f>IF($A23=0,0,VLOOKUP($A23,[0]!Matrix,AA$7))</f>
        <v>0</v>
      </c>
      <c r="AB23" s="33">
        <f>IF($A23=0,0,VLOOKUP($A23,[0]!Matrix,AB$7))</f>
        <v>0</v>
      </c>
      <c r="AC23" s="33">
        <f>IF($A23=0,0,VLOOKUP($A23,[0]!Matrix,AC$7))</f>
        <v>0</v>
      </c>
      <c r="AD23" s="33">
        <f>IF($A23=0,0,VLOOKUP($A23,[0]!Matrix,AD$7))</f>
        <v>0</v>
      </c>
      <c r="AE23" s="33">
        <f>IF($A23=0,0,VLOOKUP($A23,[0]!Matrix,AE$7))</f>
        <v>0</v>
      </c>
      <c r="AF23" s="33">
        <f>IF($A23=0,0,VLOOKUP($A23,[0]!Matrix,AF$7))</f>
        <v>0</v>
      </c>
      <c r="AG23" s="33">
        <f>IF($A23=0,0,VLOOKUP($A23,[0]!Matrix,AG$7))</f>
        <v>99</v>
      </c>
      <c r="AH23" s="33">
        <f>IF($A23=0,0,VLOOKUP($A23,[0]!Matrix,AH$7))</f>
        <v>99</v>
      </c>
      <c r="AI23" s="33">
        <f>IF($A23=0,0,VLOOKUP($A23,[0]!Matrix,AI$7))</f>
        <v>0</v>
      </c>
      <c r="AJ23" s="33">
        <f>IF($A23=0,0,VLOOKUP($A23,[0]!Matrix,AJ$7))</f>
        <v>0</v>
      </c>
      <c r="AK23" s="33">
        <f>IF($A23=0,0,VLOOKUP($A23,[0]!Matrix,AK$7))</f>
        <v>0</v>
      </c>
      <c r="AL23" s="33">
        <f>IF($A23=0,0,VLOOKUP($A23,[0]!Matrix,AL$7))</f>
        <v>0</v>
      </c>
      <c r="AM23" s="33">
        <f>IF($A23=0,0,VLOOKUP($A23,[0]!Matrix,AM$7))</f>
        <v>0</v>
      </c>
      <c r="AN23" s="34"/>
      <c r="AO23" s="22">
        <v>15</v>
      </c>
      <c r="AP23" s="35">
        <f t="shared" si="2"/>
        <v>14.991199999999999</v>
      </c>
      <c r="AQ23" s="35">
        <f t="shared" si="3"/>
        <v>0.16351999999999997</v>
      </c>
      <c r="AR23" s="35">
        <f t="shared" si="4"/>
        <v>0</v>
      </c>
      <c r="AS23" s="35">
        <f t="shared" si="5"/>
        <v>0</v>
      </c>
      <c r="AT23" s="35">
        <f t="shared" si="6"/>
        <v>0</v>
      </c>
      <c r="AU23" s="35">
        <f t="shared" si="7"/>
        <v>0</v>
      </c>
      <c r="AV23" s="35">
        <f t="shared" si="8"/>
        <v>0</v>
      </c>
      <c r="AW23" s="35">
        <f t="shared" si="9"/>
        <v>0</v>
      </c>
      <c r="AX23" s="35">
        <f t="shared" si="10"/>
        <v>0</v>
      </c>
      <c r="AY23" s="35">
        <f t="shared" si="11"/>
        <v>0</v>
      </c>
      <c r="AZ23" s="35">
        <f t="shared" si="12"/>
        <v>0.2772</v>
      </c>
      <c r="BA23" s="35">
        <f t="shared" si="13"/>
        <v>0.2772</v>
      </c>
      <c r="BB23" s="35">
        <f t="shared" si="14"/>
        <v>0</v>
      </c>
      <c r="BC23" s="35">
        <f t="shared" si="15"/>
        <v>0</v>
      </c>
      <c r="BD23" s="35">
        <f t="shared" si="16"/>
        <v>0</v>
      </c>
      <c r="BE23" s="35">
        <f t="shared" si="17"/>
        <v>0</v>
      </c>
      <c r="BF23" s="35">
        <f t="shared" si="17"/>
        <v>0</v>
      </c>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row>
    <row r="24" spans="1:174" ht="14.25" customHeight="1">
      <c r="A24" s="56">
        <v>116</v>
      </c>
      <c r="B24" s="46" t="str">
        <f>IF($A24=0,"",VLOOKUP($A24,[0]!Matrix,2))</f>
        <v>L-Threonine</v>
      </c>
      <c r="C24" s="54"/>
      <c r="D24" s="65">
        <v>1.1000000000000001</v>
      </c>
      <c r="E24" s="65">
        <v>1.2</v>
      </c>
      <c r="F24" s="65">
        <v>1.7</v>
      </c>
      <c r="G24" s="65">
        <v>1.8</v>
      </c>
      <c r="H24" s="37"/>
      <c r="J24" s="22"/>
      <c r="K24" s="38"/>
      <c r="L24" s="38"/>
      <c r="M24" s="38"/>
      <c r="N24" s="38"/>
      <c r="O24" s="36"/>
      <c r="P24" s="37"/>
      <c r="Q24" s="37"/>
      <c r="R24" s="37"/>
      <c r="S24" s="35"/>
      <c r="T24" s="35"/>
      <c r="U24" s="35"/>
      <c r="V24" s="22">
        <v>16</v>
      </c>
      <c r="W24" s="33">
        <f>IF($A24=0,0,VLOOKUP($A24,[0]!Matrix,W$7))</f>
        <v>3776</v>
      </c>
      <c r="X24" s="33">
        <f>IF($A24=0,0,VLOOKUP($A24,[0]!Matrix,X$7))</f>
        <v>73.099999999999994</v>
      </c>
      <c r="Y24" s="33">
        <f>IF($A24=0,0,VLOOKUP($A24,[0]!Matrix,Y$7))</f>
        <v>0</v>
      </c>
      <c r="Z24" s="33">
        <f>IF($A24=0,0,VLOOKUP($A24,[0]!Matrix,Z$7))</f>
        <v>0</v>
      </c>
      <c r="AA24" s="33">
        <f>IF($A24=0,0,VLOOKUP($A24,[0]!Matrix,AA$7))</f>
        <v>0</v>
      </c>
      <c r="AB24" s="33">
        <f>IF($A24=0,0,VLOOKUP($A24,[0]!Matrix,AB$7))</f>
        <v>0</v>
      </c>
      <c r="AC24" s="33">
        <f>IF($A24=0,0,VLOOKUP($A24,[0]!Matrix,AC$7))</f>
        <v>0</v>
      </c>
      <c r="AD24" s="33">
        <f>IF($A24=0,0,VLOOKUP($A24,[0]!Matrix,AD$7))</f>
        <v>0</v>
      </c>
      <c r="AE24" s="33">
        <f>IF($A24=0,0,VLOOKUP($A24,[0]!Matrix,AE$7))</f>
        <v>0</v>
      </c>
      <c r="AF24" s="33">
        <f>IF($A24=0,0,VLOOKUP($A24,[0]!Matrix,AF$7))</f>
        <v>0</v>
      </c>
      <c r="AG24" s="33">
        <f>IF($A24=0,0,VLOOKUP($A24,[0]!Matrix,AG$7))</f>
        <v>0</v>
      </c>
      <c r="AH24" s="33">
        <f>IF($A24=0,0,VLOOKUP($A24,[0]!Matrix,AH$7))</f>
        <v>0</v>
      </c>
      <c r="AI24" s="33">
        <f>IF($A24=0,0,VLOOKUP($A24,[0]!Matrix,AI$7))</f>
        <v>99</v>
      </c>
      <c r="AJ24" s="33">
        <f>IF($A24=0,0,VLOOKUP($A24,[0]!Matrix,AJ$7))</f>
        <v>0</v>
      </c>
      <c r="AK24" s="33">
        <f>IF($A24=0,0,VLOOKUP($A24,[0]!Matrix,AK$7))</f>
        <v>0</v>
      </c>
      <c r="AL24" s="33">
        <f>IF($A24=0,0,VLOOKUP($A24,[0]!Matrix,AL$7))</f>
        <v>0</v>
      </c>
      <c r="AM24" s="33">
        <f>IF($A24=0,0,VLOOKUP($A24,[0]!Matrix,AM$7))</f>
        <v>0</v>
      </c>
      <c r="AN24" s="34"/>
      <c r="AO24" s="22">
        <v>16</v>
      </c>
      <c r="AP24" s="35">
        <f t="shared" si="2"/>
        <v>4.1536</v>
      </c>
      <c r="AQ24" s="35">
        <f t="shared" si="3"/>
        <v>8.0409999999999995E-2</v>
      </c>
      <c r="AR24" s="35">
        <f t="shared" si="4"/>
        <v>0</v>
      </c>
      <c r="AS24" s="35">
        <f t="shared" si="5"/>
        <v>0</v>
      </c>
      <c r="AT24" s="35">
        <f t="shared" si="6"/>
        <v>0</v>
      </c>
      <c r="AU24" s="35">
        <f t="shared" si="7"/>
        <v>0</v>
      </c>
      <c r="AV24" s="35">
        <f t="shared" si="8"/>
        <v>0</v>
      </c>
      <c r="AW24" s="35">
        <f t="shared" si="9"/>
        <v>0</v>
      </c>
      <c r="AX24" s="35">
        <f t="shared" si="10"/>
        <v>0</v>
      </c>
      <c r="AY24" s="35">
        <f t="shared" si="11"/>
        <v>0</v>
      </c>
      <c r="AZ24" s="35">
        <f t="shared" si="12"/>
        <v>0</v>
      </c>
      <c r="BA24" s="35">
        <f t="shared" si="13"/>
        <v>0</v>
      </c>
      <c r="BB24" s="35">
        <f t="shared" si="14"/>
        <v>0.10890000000000001</v>
      </c>
      <c r="BC24" s="35">
        <f t="shared" si="15"/>
        <v>0</v>
      </c>
      <c r="BD24" s="35">
        <f t="shared" si="16"/>
        <v>0</v>
      </c>
      <c r="BE24" s="35">
        <f t="shared" si="17"/>
        <v>0</v>
      </c>
      <c r="BF24" s="35">
        <f t="shared" si="17"/>
        <v>0</v>
      </c>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row>
    <row r="25" spans="1:174" ht="14.25" customHeight="1">
      <c r="A25" s="56">
        <v>117</v>
      </c>
      <c r="B25" s="71" t="str">
        <f>IF($A25=0,"",VLOOKUP($A25,[0]!Matrix,2))</f>
        <v>L-Tryptophan</v>
      </c>
      <c r="C25" s="54"/>
      <c r="D25" s="65"/>
      <c r="E25" s="65">
        <v>0.2</v>
      </c>
      <c r="F25" s="65">
        <v>0.3</v>
      </c>
      <c r="G25" s="65">
        <v>0.3</v>
      </c>
      <c r="H25" s="37"/>
      <c r="J25" s="22"/>
      <c r="K25" s="35"/>
      <c r="L25" s="35"/>
      <c r="M25" s="35"/>
      <c r="N25" s="38"/>
      <c r="O25" s="36"/>
      <c r="P25" s="37"/>
      <c r="Q25" s="37"/>
      <c r="R25" s="37"/>
      <c r="S25" s="35"/>
      <c r="T25" s="35"/>
      <c r="U25" s="35"/>
      <c r="V25" s="22">
        <v>17</v>
      </c>
      <c r="W25" s="33">
        <f>IF($A25=0,0,VLOOKUP($A25,[0]!Matrix,W$7))</f>
        <v>6166</v>
      </c>
      <c r="X25" s="33">
        <f>IF($A25=0,0,VLOOKUP($A25,[0]!Matrix,X$7))</f>
        <v>85.3</v>
      </c>
      <c r="Y25" s="33">
        <f>IF($A25=0,0,VLOOKUP($A25,[0]!Matrix,Y$7))</f>
        <v>0</v>
      </c>
      <c r="Z25" s="33">
        <f>IF($A25=0,0,VLOOKUP($A25,[0]!Matrix,Z$7))</f>
        <v>0</v>
      </c>
      <c r="AA25" s="33">
        <f>IF($A25=0,0,VLOOKUP($A25,[0]!Matrix,AA$7))</f>
        <v>0</v>
      </c>
      <c r="AB25" s="33">
        <f>IF($A25=0,0,VLOOKUP($A25,[0]!Matrix,AB$7))</f>
        <v>0</v>
      </c>
      <c r="AC25" s="33">
        <f>IF($A25=0,0,VLOOKUP($A25,[0]!Matrix,AC$7))</f>
        <v>0</v>
      </c>
      <c r="AD25" s="33">
        <f>IF($A25=0,0,VLOOKUP($A25,[0]!Matrix,AD$7))</f>
        <v>0</v>
      </c>
      <c r="AE25" s="33">
        <f>IF($A25=0,0,VLOOKUP($A25,[0]!Matrix,AE$7))</f>
        <v>0</v>
      </c>
      <c r="AF25" s="33">
        <f>IF($A25=0,0,VLOOKUP($A25,[0]!Matrix,AF$7))</f>
        <v>0</v>
      </c>
      <c r="AG25" s="33">
        <f>IF($A25=0,0,VLOOKUP($A25,[0]!Matrix,AG$7))</f>
        <v>0</v>
      </c>
      <c r="AH25" s="33">
        <f>IF($A25=0,0,VLOOKUP($A25,[0]!Matrix,AH$7))</f>
        <v>0</v>
      </c>
      <c r="AI25" s="33">
        <f>IF($A25=0,0,VLOOKUP($A25,[0]!Matrix,AI$7))</f>
        <v>0</v>
      </c>
      <c r="AJ25" s="33">
        <f>IF($A25=0,0,VLOOKUP($A25,[0]!Matrix,AJ$7))</f>
        <v>98.5</v>
      </c>
      <c r="AK25" s="33">
        <f>IF($A25=0,0,VLOOKUP($A25,[0]!Matrix,AK$7))</f>
        <v>0</v>
      </c>
      <c r="AL25" s="33">
        <f>IF($A25=0,0,VLOOKUP($A25,[0]!Matrix,AL$7))</f>
        <v>0</v>
      </c>
      <c r="AM25" s="33">
        <f>IF($A25=0,0,VLOOKUP($A25,[0]!Matrix,AM$7))</f>
        <v>0</v>
      </c>
      <c r="AN25" s="34"/>
      <c r="AO25" s="22">
        <v>17</v>
      </c>
      <c r="AP25" s="35">
        <f t="shared" si="2"/>
        <v>0</v>
      </c>
      <c r="AQ25" s="35">
        <f t="shared" si="3"/>
        <v>0</v>
      </c>
      <c r="AR25" s="35">
        <f t="shared" si="4"/>
        <v>0</v>
      </c>
      <c r="AS25" s="35">
        <f t="shared" si="5"/>
        <v>0</v>
      </c>
      <c r="AT25" s="35">
        <f t="shared" si="6"/>
        <v>0</v>
      </c>
      <c r="AU25" s="35">
        <f t="shared" si="7"/>
        <v>0</v>
      </c>
      <c r="AV25" s="35">
        <f t="shared" si="8"/>
        <v>0</v>
      </c>
      <c r="AW25" s="35">
        <f t="shared" si="9"/>
        <v>0</v>
      </c>
      <c r="AX25" s="35">
        <f t="shared" si="10"/>
        <v>0</v>
      </c>
      <c r="AY25" s="35">
        <f t="shared" si="11"/>
        <v>0</v>
      </c>
      <c r="AZ25" s="35">
        <f t="shared" si="12"/>
        <v>0</v>
      </c>
      <c r="BA25" s="35">
        <f t="shared" si="13"/>
        <v>0</v>
      </c>
      <c r="BB25" s="35">
        <f t="shared" si="14"/>
        <v>0</v>
      </c>
      <c r="BC25" s="35">
        <f t="shared" si="15"/>
        <v>0</v>
      </c>
      <c r="BD25" s="35">
        <f t="shared" si="16"/>
        <v>0</v>
      </c>
      <c r="BE25" s="35">
        <f t="shared" ref="BE25:BF38" si="18">$D25*AL25/1000</f>
        <v>0</v>
      </c>
      <c r="BF25" s="35">
        <f t="shared" si="18"/>
        <v>0</v>
      </c>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row>
    <row r="26" spans="1:174" ht="14.25" customHeight="1">
      <c r="A26" s="56">
        <v>118</v>
      </c>
      <c r="B26" s="71" t="str">
        <f>IF($A26=0,"",VLOOKUP($A26,[0]!Matrix,2))</f>
        <v>Vitamin premix</v>
      </c>
      <c r="C26" s="54"/>
      <c r="D26" s="65">
        <v>1</v>
      </c>
      <c r="E26" s="65">
        <v>1</v>
      </c>
      <c r="F26" s="65">
        <v>1</v>
      </c>
      <c r="G26" s="65">
        <v>1</v>
      </c>
      <c r="H26" s="37"/>
      <c r="I26" s="17" t="s">
        <v>40</v>
      </c>
      <c r="J26" s="22"/>
      <c r="K26" s="35"/>
      <c r="L26" s="35"/>
      <c r="M26" s="35"/>
      <c r="N26" s="38"/>
      <c r="O26" s="36"/>
      <c r="P26" s="37"/>
      <c r="Q26" s="37"/>
      <c r="R26" s="37"/>
      <c r="S26" s="35"/>
      <c r="T26" s="35"/>
      <c r="U26" s="35"/>
      <c r="V26" s="22">
        <v>18</v>
      </c>
      <c r="W26" s="33">
        <f>IF($A26=0,0,VLOOKUP($A26,[0]!Matrix,W$7))</f>
        <v>0</v>
      </c>
      <c r="X26" s="33">
        <f>IF($A26=0,0,VLOOKUP($A26,[0]!Matrix,X$7))</f>
        <v>0</v>
      </c>
      <c r="Y26" s="33">
        <f>IF($A26=0,0,VLOOKUP($A26,[0]!Matrix,Y$7))</f>
        <v>0</v>
      </c>
      <c r="Z26" s="33">
        <f>IF($A26=0,0,VLOOKUP($A26,[0]!Matrix,Z$7))</f>
        <v>0</v>
      </c>
      <c r="AA26" s="33">
        <f>IF($A26=0,0,VLOOKUP($A26,[0]!Matrix,AA$7))</f>
        <v>0</v>
      </c>
      <c r="AB26" s="33">
        <f>IF($A26=0,0,VLOOKUP($A26,[0]!Matrix,AB$7))</f>
        <v>0</v>
      </c>
      <c r="AC26" s="33">
        <f>IF($A26=0,0,VLOOKUP($A26,[0]!Matrix,AC$7))</f>
        <v>0</v>
      </c>
      <c r="AD26" s="33">
        <f>IF($A26=0,0,VLOOKUP($A26,[0]!Matrix,AD$7))</f>
        <v>0</v>
      </c>
      <c r="AE26" s="33">
        <f>IF($A26=0,0,VLOOKUP($A26,[0]!Matrix,AE$7))</f>
        <v>0</v>
      </c>
      <c r="AF26" s="33">
        <f>IF($A26=0,0,VLOOKUP($A26,[0]!Matrix,AF$7))</f>
        <v>0</v>
      </c>
      <c r="AG26" s="33">
        <f>IF($A26=0,0,VLOOKUP($A26,[0]!Matrix,AG$7))</f>
        <v>0</v>
      </c>
      <c r="AH26" s="33">
        <f>IF($A26=0,0,VLOOKUP($A26,[0]!Matrix,AH$7))</f>
        <v>0</v>
      </c>
      <c r="AI26" s="33">
        <f>IF($A26=0,0,VLOOKUP($A26,[0]!Matrix,AI$7))</f>
        <v>0</v>
      </c>
      <c r="AJ26" s="33">
        <f>IF($A26=0,0,VLOOKUP($A26,[0]!Matrix,AJ$7))</f>
        <v>0</v>
      </c>
      <c r="AK26" s="33">
        <f>IF($A26=0,0,VLOOKUP($A26,[0]!Matrix,AK$7))</f>
        <v>0</v>
      </c>
      <c r="AL26" s="33">
        <f>IF($A26=0,0,VLOOKUP($A26,[0]!Matrix,AL$7))</f>
        <v>0</v>
      </c>
      <c r="AM26" s="33">
        <f>IF($A26=0,0,VLOOKUP($A26,[0]!Matrix,AM$7))</f>
        <v>0</v>
      </c>
      <c r="AN26" s="34"/>
      <c r="AO26" s="22">
        <v>18</v>
      </c>
      <c r="AP26" s="35">
        <f t="shared" si="2"/>
        <v>0</v>
      </c>
      <c r="AQ26" s="35">
        <f t="shared" si="3"/>
        <v>0</v>
      </c>
      <c r="AR26" s="35">
        <f t="shared" si="4"/>
        <v>0</v>
      </c>
      <c r="AS26" s="35">
        <f t="shared" si="5"/>
        <v>0</v>
      </c>
      <c r="AT26" s="35">
        <f t="shared" si="6"/>
        <v>0</v>
      </c>
      <c r="AU26" s="35">
        <f t="shared" si="7"/>
        <v>0</v>
      </c>
      <c r="AV26" s="35">
        <f t="shared" si="8"/>
        <v>0</v>
      </c>
      <c r="AW26" s="35">
        <f t="shared" si="9"/>
        <v>0</v>
      </c>
      <c r="AX26" s="35">
        <f t="shared" si="10"/>
        <v>0</v>
      </c>
      <c r="AY26" s="35">
        <f t="shared" si="11"/>
        <v>0</v>
      </c>
      <c r="AZ26" s="35">
        <f t="shared" si="12"/>
        <v>0</v>
      </c>
      <c r="BA26" s="35">
        <f t="shared" si="13"/>
        <v>0</v>
      </c>
      <c r="BB26" s="35">
        <f t="shared" si="14"/>
        <v>0</v>
      </c>
      <c r="BC26" s="35">
        <f t="shared" si="15"/>
        <v>0</v>
      </c>
      <c r="BD26" s="35">
        <f t="shared" si="16"/>
        <v>0</v>
      </c>
      <c r="BE26" s="35">
        <f t="shared" si="18"/>
        <v>0</v>
      </c>
      <c r="BF26" s="35">
        <f t="shared" si="18"/>
        <v>0</v>
      </c>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row>
    <row r="27" spans="1:174" ht="14.25" customHeight="1">
      <c r="A27" s="56">
        <v>119</v>
      </c>
      <c r="B27" s="71" t="str">
        <f>IF($A27=0,"",VLOOKUP($A27,[0]!Matrix,2))</f>
        <v>Zinc oxide, 72%</v>
      </c>
      <c r="C27" s="54"/>
      <c r="D27" s="65">
        <v>4</v>
      </c>
      <c r="E27" s="65">
        <v>3.5</v>
      </c>
      <c r="F27" s="65">
        <v>3</v>
      </c>
      <c r="G27" s="65"/>
      <c r="H27" s="37"/>
      <c r="I27" s="19" t="s">
        <v>82</v>
      </c>
      <c r="J27" s="22"/>
      <c r="K27" s="35">
        <f>K13/K14</f>
        <v>1.9622769205780037</v>
      </c>
      <c r="L27" s="35">
        <f>L13/L14</f>
        <v>2.0154513401354177</v>
      </c>
      <c r="M27" s="35">
        <f>M13/M14</f>
        <v>2.0183844663644774</v>
      </c>
      <c r="N27" s="35">
        <f>N13/N14</f>
        <v>1.9684560645091242</v>
      </c>
      <c r="O27" s="36"/>
      <c r="P27" s="37"/>
      <c r="Q27" s="37"/>
      <c r="R27" s="37"/>
      <c r="S27" s="35"/>
      <c r="T27" s="35"/>
      <c r="U27" s="35"/>
      <c r="V27" s="22">
        <v>19</v>
      </c>
      <c r="W27" s="33">
        <f>IF($A27=0,0,VLOOKUP($A27,[0]!Matrix,W$7))</f>
        <v>0</v>
      </c>
      <c r="X27" s="33">
        <f>IF($A27=0,0,VLOOKUP($A27,[0]!Matrix,X$7))</f>
        <v>0</v>
      </c>
      <c r="Y27" s="33">
        <f>IF($A27=0,0,VLOOKUP($A27,[0]!Matrix,Y$7))</f>
        <v>0</v>
      </c>
      <c r="Z27" s="33">
        <f>IF($A27=0,0,VLOOKUP($A27,[0]!Matrix,Z$7))</f>
        <v>0</v>
      </c>
      <c r="AA27" s="33">
        <f>IF($A27=0,0,VLOOKUP($A27,[0]!Matrix,AA$7))</f>
        <v>0</v>
      </c>
      <c r="AB27" s="33">
        <f>IF($A27=0,0,VLOOKUP($A27,[0]!Matrix,AB$7))</f>
        <v>0</v>
      </c>
      <c r="AC27" s="33">
        <f>IF($A27=0,0,VLOOKUP($A27,[0]!Matrix,AC$7))</f>
        <v>0</v>
      </c>
      <c r="AD27" s="33">
        <f>IF($A27=0,0,VLOOKUP($A27,[0]!Matrix,AD$7))</f>
        <v>0</v>
      </c>
      <c r="AE27" s="33">
        <f>IF($A27=0,0,VLOOKUP($A27,[0]!Matrix,AE$7))</f>
        <v>0</v>
      </c>
      <c r="AF27" s="33">
        <f>IF($A27=0,0,VLOOKUP($A27,[0]!Matrix,AF$7))</f>
        <v>0</v>
      </c>
      <c r="AG27" s="33">
        <f>IF($A27=0,0,VLOOKUP($A27,[0]!Matrix,AG$7))</f>
        <v>0</v>
      </c>
      <c r="AH27" s="33">
        <f>IF($A27=0,0,VLOOKUP($A27,[0]!Matrix,AH$7))</f>
        <v>0</v>
      </c>
      <c r="AI27" s="33">
        <f>IF($A27=0,0,VLOOKUP($A27,[0]!Matrix,AI$7))</f>
        <v>0</v>
      </c>
      <c r="AJ27" s="33">
        <f>IF($A27=0,0,VLOOKUP($A27,[0]!Matrix,AJ$7))</f>
        <v>0</v>
      </c>
      <c r="AK27" s="33">
        <f>IF($A27=0,0,VLOOKUP($A27,[0]!Matrix,AK$7))</f>
        <v>0</v>
      </c>
      <c r="AL27" s="33">
        <f>IF($A27=0,0,VLOOKUP($A27,[0]!Matrix,AL$7))</f>
        <v>720000</v>
      </c>
      <c r="AM27" s="33">
        <f>IF($A27=0,0,VLOOKUP($A27,[0]!Matrix,AM$7))</f>
        <v>0</v>
      </c>
      <c r="AN27" s="34"/>
      <c r="AO27" s="22">
        <v>19</v>
      </c>
      <c r="AP27" s="35">
        <f t="shared" si="2"/>
        <v>0</v>
      </c>
      <c r="AQ27" s="35">
        <f t="shared" si="3"/>
        <v>0</v>
      </c>
      <c r="AR27" s="35">
        <f t="shared" si="4"/>
        <v>0</v>
      </c>
      <c r="AS27" s="35">
        <f t="shared" si="5"/>
        <v>0</v>
      </c>
      <c r="AT27" s="35">
        <f t="shared" si="6"/>
        <v>0</v>
      </c>
      <c r="AU27" s="35">
        <f t="shared" si="7"/>
        <v>0</v>
      </c>
      <c r="AV27" s="35">
        <f t="shared" si="8"/>
        <v>0</v>
      </c>
      <c r="AW27" s="35">
        <f t="shared" si="9"/>
        <v>0</v>
      </c>
      <c r="AX27" s="35">
        <f t="shared" si="10"/>
        <v>0</v>
      </c>
      <c r="AY27" s="35">
        <f t="shared" si="11"/>
        <v>0</v>
      </c>
      <c r="AZ27" s="35">
        <f t="shared" si="12"/>
        <v>0</v>
      </c>
      <c r="BA27" s="35">
        <f t="shared" si="13"/>
        <v>0</v>
      </c>
      <c r="BB27" s="35">
        <f t="shared" si="14"/>
        <v>0</v>
      </c>
      <c r="BC27" s="35">
        <f t="shared" si="15"/>
        <v>0</v>
      </c>
      <c r="BD27" s="35">
        <f t="shared" si="16"/>
        <v>0</v>
      </c>
      <c r="BE27" s="35">
        <f t="shared" si="18"/>
        <v>2880</v>
      </c>
      <c r="BF27" s="35">
        <f t="shared" si="18"/>
        <v>0</v>
      </c>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row>
    <row r="28" spans="1:174" ht="14.25" customHeight="1">
      <c r="A28" s="56">
        <v>120</v>
      </c>
      <c r="B28" s="46" t="str">
        <f>IF($A28=0,"",VLOOKUP($A28,[0]!Matrix,2))</f>
        <v>Copper sulphate, 25%</v>
      </c>
      <c r="C28" s="54"/>
      <c r="D28" s="65"/>
      <c r="E28" s="65"/>
      <c r="F28" s="65"/>
      <c r="G28" s="65">
        <v>1</v>
      </c>
      <c r="H28" s="37"/>
      <c r="I28" s="19" t="s">
        <v>59</v>
      </c>
      <c r="J28" s="22"/>
      <c r="K28" s="38">
        <f>((K15/23)+(K17/39)-(K16/35.5))*10000</f>
        <v>292.13822161508625</v>
      </c>
      <c r="L28" s="38">
        <f>((L15/23)+(L17/39)-(L16/35.5))*10000</f>
        <v>249.45973118532834</v>
      </c>
      <c r="M28" s="38">
        <f>((M15/23)+(M17/39)-(M16/35.5))*10000</f>
        <v>200.03541036632279</v>
      </c>
      <c r="N28" s="38">
        <f>((N15/23)+(N17/39)-(N16/35.5))*10000</f>
        <v>154.84017994253145</v>
      </c>
      <c r="O28" s="36"/>
      <c r="P28" s="37"/>
      <c r="Q28" s="37"/>
      <c r="R28" s="37"/>
      <c r="S28" s="35"/>
      <c r="T28" s="35"/>
      <c r="U28" s="35"/>
      <c r="V28" s="22">
        <v>20</v>
      </c>
      <c r="W28" s="33">
        <f>IF($A28=0,0,VLOOKUP($A28,[0]!Matrix,W$7))</f>
        <v>0</v>
      </c>
      <c r="X28" s="33">
        <f>IF($A28=0,0,VLOOKUP($A28,[0]!Matrix,X$7))</f>
        <v>0</v>
      </c>
      <c r="Y28" s="33">
        <f>IF($A28=0,0,VLOOKUP($A28,[0]!Matrix,Y$7))</f>
        <v>0</v>
      </c>
      <c r="Z28" s="33">
        <f>IF($A28=0,0,VLOOKUP($A28,[0]!Matrix,Z$7))</f>
        <v>0</v>
      </c>
      <c r="AA28" s="33">
        <f>IF($A28=0,0,VLOOKUP($A28,[0]!Matrix,AA$7))</f>
        <v>0</v>
      </c>
      <c r="AB28" s="33">
        <f>IF($A28=0,0,VLOOKUP($A28,[0]!Matrix,AB$7))</f>
        <v>0</v>
      </c>
      <c r="AC28" s="33">
        <f>IF($A28=0,0,VLOOKUP($A28,[0]!Matrix,AC$7))</f>
        <v>0</v>
      </c>
      <c r="AD28" s="33">
        <f>IF($A28=0,0,VLOOKUP($A28,[0]!Matrix,AD$7))</f>
        <v>0</v>
      </c>
      <c r="AE28" s="33">
        <f>IF($A28=0,0,VLOOKUP($A28,[0]!Matrix,AE$7))</f>
        <v>0</v>
      </c>
      <c r="AF28" s="33">
        <f>IF($A28=0,0,VLOOKUP($A28,[0]!Matrix,AF$7))</f>
        <v>0</v>
      </c>
      <c r="AG28" s="33">
        <f>IF($A28=0,0,VLOOKUP($A28,[0]!Matrix,AG$7))</f>
        <v>0</v>
      </c>
      <c r="AH28" s="33">
        <f>IF($A28=0,0,VLOOKUP($A28,[0]!Matrix,AH$7))</f>
        <v>0</v>
      </c>
      <c r="AI28" s="33">
        <f>IF($A28=0,0,VLOOKUP($A28,[0]!Matrix,AI$7))</f>
        <v>0</v>
      </c>
      <c r="AJ28" s="33">
        <f>IF($A28=0,0,VLOOKUP($A28,[0]!Matrix,AJ$7))</f>
        <v>0</v>
      </c>
      <c r="AK28" s="33">
        <f>IF($A28=0,0,VLOOKUP($A28,[0]!Matrix,AK$7))</f>
        <v>0</v>
      </c>
      <c r="AL28" s="33">
        <f>IF($A28=0,0,VLOOKUP($A28,[0]!Matrix,AL$7))</f>
        <v>0</v>
      </c>
      <c r="AM28" s="33">
        <f>IF($A28=0,0,VLOOKUP($A28,[0]!Matrix,AM$7))</f>
        <v>252000</v>
      </c>
      <c r="AN28" s="34"/>
      <c r="AO28" s="22">
        <v>20</v>
      </c>
      <c r="AP28" s="35">
        <f t="shared" si="2"/>
        <v>0</v>
      </c>
      <c r="AQ28" s="35">
        <f t="shared" si="3"/>
        <v>0</v>
      </c>
      <c r="AR28" s="35">
        <f t="shared" si="4"/>
        <v>0</v>
      </c>
      <c r="AS28" s="35">
        <f t="shared" si="5"/>
        <v>0</v>
      </c>
      <c r="AT28" s="35">
        <f t="shared" si="6"/>
        <v>0</v>
      </c>
      <c r="AU28" s="35">
        <f t="shared" si="7"/>
        <v>0</v>
      </c>
      <c r="AV28" s="35">
        <f t="shared" si="8"/>
        <v>0</v>
      </c>
      <c r="AW28" s="35">
        <f t="shared" si="9"/>
        <v>0</v>
      </c>
      <c r="AX28" s="35">
        <f t="shared" si="10"/>
        <v>0</v>
      </c>
      <c r="AY28" s="35">
        <f t="shared" si="11"/>
        <v>0</v>
      </c>
      <c r="AZ28" s="35">
        <f t="shared" si="12"/>
        <v>0</v>
      </c>
      <c r="BA28" s="35">
        <f t="shared" si="13"/>
        <v>0</v>
      </c>
      <c r="BB28" s="35">
        <f t="shared" si="14"/>
        <v>0</v>
      </c>
      <c r="BC28" s="35">
        <f t="shared" si="15"/>
        <v>0</v>
      </c>
      <c r="BD28" s="35">
        <f t="shared" si="16"/>
        <v>0</v>
      </c>
      <c r="BE28" s="35">
        <f t="shared" si="18"/>
        <v>0</v>
      </c>
      <c r="BF28" s="35">
        <f t="shared" si="18"/>
        <v>0</v>
      </c>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row>
    <row r="29" spans="1:174" ht="14.25" customHeight="1">
      <c r="A29" s="56">
        <v>121</v>
      </c>
      <c r="B29" s="71" t="str">
        <f>IF($A29=0,"",VLOOKUP($A29,[0]!Matrix,2))</f>
        <v>Trace mineral premix</v>
      </c>
      <c r="C29" s="60"/>
      <c r="D29" s="65">
        <v>1</v>
      </c>
      <c r="E29" s="65">
        <v>1</v>
      </c>
      <c r="F29" s="65">
        <v>1</v>
      </c>
      <c r="G29" s="65">
        <v>1</v>
      </c>
      <c r="H29" s="37"/>
      <c r="N29" s="19"/>
      <c r="O29" s="36"/>
      <c r="P29" s="37"/>
      <c r="Q29" s="37"/>
      <c r="R29" s="37"/>
      <c r="S29" s="35"/>
      <c r="T29" s="35"/>
      <c r="U29" s="35"/>
      <c r="V29" s="22">
        <v>21</v>
      </c>
      <c r="W29" s="33">
        <f>IF($A29=0,0,VLOOKUP($A29,[0]!Matrix,W$7))</f>
        <v>0</v>
      </c>
      <c r="X29" s="33">
        <f>IF($A29=0,0,VLOOKUP($A29,[0]!Matrix,X$7))</f>
        <v>0</v>
      </c>
      <c r="Y29" s="33">
        <f>IF($A29=0,0,VLOOKUP($A29,[0]!Matrix,Y$7))</f>
        <v>0</v>
      </c>
      <c r="Z29" s="33">
        <f>IF($A29=0,0,VLOOKUP($A29,[0]!Matrix,Z$7))</f>
        <v>0</v>
      </c>
      <c r="AA29" s="33">
        <f>IF($A29=0,0,VLOOKUP($A29,[0]!Matrix,AA$7))</f>
        <v>0</v>
      </c>
      <c r="AB29" s="33">
        <f>IF($A29=0,0,VLOOKUP($A29,[0]!Matrix,AB$7))</f>
        <v>0</v>
      </c>
      <c r="AC29" s="33">
        <f>IF($A29=0,0,VLOOKUP($A29,[0]!Matrix,AC$7))</f>
        <v>0</v>
      </c>
      <c r="AD29" s="33">
        <f>IF($A29=0,0,VLOOKUP($A29,[0]!Matrix,AD$7))</f>
        <v>0</v>
      </c>
      <c r="AE29" s="33">
        <f>IF($A29=0,0,VLOOKUP($A29,[0]!Matrix,AE$7))</f>
        <v>0</v>
      </c>
      <c r="AF29" s="33">
        <f>IF($A29=0,0,VLOOKUP($A29,[0]!Matrix,AF$7))</f>
        <v>0</v>
      </c>
      <c r="AG29" s="33">
        <f>IF($A29=0,0,VLOOKUP($A29,[0]!Matrix,AG$7))</f>
        <v>0</v>
      </c>
      <c r="AH29" s="33">
        <f>IF($A29=0,0,VLOOKUP($A29,[0]!Matrix,AH$7))</f>
        <v>0</v>
      </c>
      <c r="AI29" s="33">
        <f>IF($A29=0,0,VLOOKUP($A29,[0]!Matrix,AI$7))</f>
        <v>0</v>
      </c>
      <c r="AJ29" s="33">
        <f>IF($A29=0,0,VLOOKUP($A29,[0]!Matrix,AJ$7))</f>
        <v>0</v>
      </c>
      <c r="AK29" s="33">
        <f>IF($A29=0,0,VLOOKUP($A29,[0]!Matrix,AK$7))</f>
        <v>0</v>
      </c>
      <c r="AL29" s="33">
        <f>IF($A29=0,0,VLOOKUP($A29,[0]!Matrix,AL$7))</f>
        <v>0</v>
      </c>
      <c r="AM29" s="33">
        <f>IF($A29=0,0,VLOOKUP($A29,[0]!Matrix,AM$7))</f>
        <v>0</v>
      </c>
      <c r="AN29" s="34"/>
      <c r="AO29" s="22">
        <v>21</v>
      </c>
      <c r="AP29" s="35">
        <f t="shared" si="2"/>
        <v>0</v>
      </c>
      <c r="AQ29" s="35">
        <f t="shared" si="3"/>
        <v>0</v>
      </c>
      <c r="AR29" s="35">
        <f t="shared" si="4"/>
        <v>0</v>
      </c>
      <c r="AS29" s="35">
        <f t="shared" si="5"/>
        <v>0</v>
      </c>
      <c r="AT29" s="35">
        <f t="shared" si="6"/>
        <v>0</v>
      </c>
      <c r="AU29" s="35">
        <f t="shared" si="7"/>
        <v>0</v>
      </c>
      <c r="AV29" s="35">
        <f t="shared" si="8"/>
        <v>0</v>
      </c>
      <c r="AW29" s="35">
        <f t="shared" si="9"/>
        <v>0</v>
      </c>
      <c r="AX29" s="35">
        <f t="shared" si="10"/>
        <v>0</v>
      </c>
      <c r="AY29" s="35">
        <f t="shared" si="11"/>
        <v>0</v>
      </c>
      <c r="AZ29" s="35">
        <f t="shared" si="12"/>
        <v>0</v>
      </c>
      <c r="BA29" s="35">
        <f t="shared" si="13"/>
        <v>0</v>
      </c>
      <c r="BB29" s="35">
        <f t="shared" si="14"/>
        <v>0</v>
      </c>
      <c r="BC29" s="35">
        <f t="shared" si="15"/>
        <v>0</v>
      </c>
      <c r="BD29" s="35">
        <f t="shared" si="16"/>
        <v>0</v>
      </c>
      <c r="BE29" s="35">
        <f t="shared" si="18"/>
        <v>0</v>
      </c>
      <c r="BF29" s="35">
        <f t="shared" si="18"/>
        <v>0</v>
      </c>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row>
    <row r="30" spans="1:174" ht="14.25" customHeight="1">
      <c r="A30" s="56">
        <v>122</v>
      </c>
      <c r="B30" s="46" t="str">
        <f>IF($A30=0,"",VLOOKUP($A30,[0]!Matrix,2))</f>
        <v>Organic acid(s)</v>
      </c>
      <c r="C30" s="54"/>
      <c r="D30" s="65">
        <v>5</v>
      </c>
      <c r="E30" s="65">
        <v>5</v>
      </c>
      <c r="F30" s="65">
        <v>4</v>
      </c>
      <c r="G30" s="65">
        <v>3</v>
      </c>
      <c r="H30" s="37"/>
      <c r="I30" s="17" t="s">
        <v>58</v>
      </c>
      <c r="N30" s="19"/>
      <c r="O30" s="36"/>
      <c r="P30" s="37"/>
      <c r="Q30" s="37"/>
      <c r="R30" s="37"/>
      <c r="S30" s="35"/>
      <c r="T30" s="35"/>
      <c r="U30" s="35"/>
      <c r="V30" s="22">
        <v>22</v>
      </c>
      <c r="W30" s="33">
        <f>IF($A30=0,0,VLOOKUP($A30,[0]!Matrix,W$7))</f>
        <v>0</v>
      </c>
      <c r="X30" s="33">
        <f>IF($A30=0,0,VLOOKUP($A30,[0]!Matrix,X$7))</f>
        <v>0</v>
      </c>
      <c r="Y30" s="33">
        <f>IF($A30=0,0,VLOOKUP($A30,[0]!Matrix,Y$7))</f>
        <v>0</v>
      </c>
      <c r="Z30" s="33">
        <f>IF($A30=0,0,VLOOKUP($A30,[0]!Matrix,Z$7))</f>
        <v>0</v>
      </c>
      <c r="AA30" s="33">
        <f>IF($A30=0,0,VLOOKUP($A30,[0]!Matrix,AA$7))</f>
        <v>0</v>
      </c>
      <c r="AB30" s="33">
        <f>IF($A30=0,0,VLOOKUP($A30,[0]!Matrix,AB$7))</f>
        <v>0</v>
      </c>
      <c r="AC30" s="33">
        <f>IF($A30=0,0,VLOOKUP($A30,[0]!Matrix,AC$7))</f>
        <v>0</v>
      </c>
      <c r="AD30" s="33">
        <f>IF($A30=0,0,VLOOKUP($A30,[0]!Matrix,AD$7))</f>
        <v>0</v>
      </c>
      <c r="AE30" s="33">
        <f>IF($A30=0,0,VLOOKUP($A30,[0]!Matrix,AE$7))</f>
        <v>0</v>
      </c>
      <c r="AF30" s="33">
        <f>IF($A30=0,0,VLOOKUP($A30,[0]!Matrix,AF$7))</f>
        <v>0</v>
      </c>
      <c r="AG30" s="33">
        <f>IF($A30=0,0,VLOOKUP($A30,[0]!Matrix,AG$7))</f>
        <v>0</v>
      </c>
      <c r="AH30" s="33">
        <f>IF($A30=0,0,VLOOKUP($A30,[0]!Matrix,AH$7))</f>
        <v>0</v>
      </c>
      <c r="AI30" s="33">
        <f>IF($A30=0,0,VLOOKUP($A30,[0]!Matrix,AI$7))</f>
        <v>0</v>
      </c>
      <c r="AJ30" s="33">
        <f>IF($A30=0,0,VLOOKUP($A30,[0]!Matrix,AJ$7))</f>
        <v>0</v>
      </c>
      <c r="AK30" s="33">
        <f>IF($A30=0,0,VLOOKUP($A30,[0]!Matrix,AK$7))</f>
        <v>0</v>
      </c>
      <c r="AL30" s="33">
        <f>IF($A30=0,0,VLOOKUP($A30,[0]!Matrix,AL$7))</f>
        <v>0</v>
      </c>
      <c r="AM30" s="33">
        <f>IF($A30=0,0,VLOOKUP($A30,[0]!Matrix,AM$7))</f>
        <v>0</v>
      </c>
      <c r="AN30" s="34"/>
      <c r="AO30" s="22">
        <v>22</v>
      </c>
      <c r="AP30" s="35">
        <f t="shared" si="2"/>
        <v>0</v>
      </c>
      <c r="AQ30" s="35">
        <f t="shared" si="3"/>
        <v>0</v>
      </c>
      <c r="AR30" s="35">
        <f t="shared" si="4"/>
        <v>0</v>
      </c>
      <c r="AS30" s="35">
        <f t="shared" si="5"/>
        <v>0</v>
      </c>
      <c r="AT30" s="35">
        <f t="shared" si="6"/>
        <v>0</v>
      </c>
      <c r="AU30" s="35">
        <f t="shared" si="7"/>
        <v>0</v>
      </c>
      <c r="AV30" s="35">
        <f t="shared" si="8"/>
        <v>0</v>
      </c>
      <c r="AW30" s="35">
        <f t="shared" si="9"/>
        <v>0</v>
      </c>
      <c r="AX30" s="35">
        <f t="shared" si="10"/>
        <v>0</v>
      </c>
      <c r="AY30" s="35">
        <f t="shared" si="11"/>
        <v>0</v>
      </c>
      <c r="AZ30" s="35">
        <f t="shared" si="12"/>
        <v>0</v>
      </c>
      <c r="BA30" s="35">
        <f t="shared" si="13"/>
        <v>0</v>
      </c>
      <c r="BB30" s="35">
        <f t="shared" si="14"/>
        <v>0</v>
      </c>
      <c r="BC30" s="35">
        <f t="shared" si="15"/>
        <v>0</v>
      </c>
      <c r="BD30" s="35">
        <f t="shared" si="16"/>
        <v>0</v>
      </c>
      <c r="BE30" s="35">
        <f t="shared" si="18"/>
        <v>0</v>
      </c>
      <c r="BF30" s="35">
        <f t="shared" si="18"/>
        <v>0</v>
      </c>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row>
    <row r="31" spans="1:174" ht="14.25" customHeight="1">
      <c r="A31" s="56">
        <v>123</v>
      </c>
      <c r="B31" s="46" t="str">
        <f>IF($A31=0,"",VLOOKUP($A31,[0]!Matrix,2))</f>
        <v>Antioxidant</v>
      </c>
      <c r="C31" s="60"/>
      <c r="D31" s="65">
        <v>0.15</v>
      </c>
      <c r="E31" s="65">
        <v>0.15</v>
      </c>
      <c r="F31" s="65">
        <v>0.15</v>
      </c>
      <c r="G31" s="65">
        <v>0.15</v>
      </c>
      <c r="H31" s="37"/>
      <c r="I31" s="19" t="s">
        <v>48</v>
      </c>
      <c r="J31" s="22"/>
      <c r="K31" s="35">
        <f t="shared" ref="K31:L34" si="19">K19/K$18</f>
        <v>0.40033819506167412</v>
      </c>
      <c r="L31" s="35">
        <f t="shared" si="19"/>
        <v>0.36881979642858864</v>
      </c>
      <c r="M31" s="35">
        <f t="shared" ref="M31:N34" si="20">M19/M$18</f>
        <v>0.37742270359599778</v>
      </c>
      <c r="N31" s="35">
        <f t="shared" si="20"/>
        <v>0.37434325855965966</v>
      </c>
      <c r="O31" s="36"/>
      <c r="P31" s="37"/>
      <c r="Q31" s="37"/>
      <c r="R31" s="37"/>
      <c r="S31" s="35"/>
      <c r="T31" s="35"/>
      <c r="U31" s="35"/>
      <c r="V31" s="22">
        <v>23</v>
      </c>
      <c r="W31" s="33">
        <f>IF($A31=0,0,VLOOKUP($A31,[0]!Matrix,W$7))</f>
        <v>0</v>
      </c>
      <c r="X31" s="33">
        <f>IF($A31=0,0,VLOOKUP($A31,[0]!Matrix,X$7))</f>
        <v>0</v>
      </c>
      <c r="Y31" s="33">
        <f>IF($A31=0,0,VLOOKUP($A31,[0]!Matrix,Y$7))</f>
        <v>0</v>
      </c>
      <c r="Z31" s="33">
        <f>IF($A31=0,0,VLOOKUP($A31,[0]!Matrix,Z$7))</f>
        <v>0</v>
      </c>
      <c r="AA31" s="33">
        <f>IF($A31=0,0,VLOOKUP($A31,[0]!Matrix,AA$7))</f>
        <v>0</v>
      </c>
      <c r="AB31" s="33">
        <f>IF($A31=0,0,VLOOKUP($A31,[0]!Matrix,AB$7))</f>
        <v>0</v>
      </c>
      <c r="AC31" s="33">
        <f>IF($A31=0,0,VLOOKUP($A31,[0]!Matrix,AC$7))</f>
        <v>0</v>
      </c>
      <c r="AD31" s="33">
        <f>IF($A31=0,0,VLOOKUP($A31,[0]!Matrix,AD$7))</f>
        <v>0</v>
      </c>
      <c r="AE31" s="33">
        <f>IF($A31=0,0,VLOOKUP($A31,[0]!Matrix,AE$7))</f>
        <v>0</v>
      </c>
      <c r="AF31" s="33">
        <f>IF($A31=0,0,VLOOKUP($A31,[0]!Matrix,AF$7))</f>
        <v>0</v>
      </c>
      <c r="AG31" s="33">
        <f>IF($A31=0,0,VLOOKUP($A31,[0]!Matrix,AG$7))</f>
        <v>0</v>
      </c>
      <c r="AH31" s="33">
        <f>IF($A31=0,0,VLOOKUP($A31,[0]!Matrix,AH$7))</f>
        <v>0</v>
      </c>
      <c r="AI31" s="33">
        <f>IF($A31=0,0,VLOOKUP($A31,[0]!Matrix,AI$7))</f>
        <v>0</v>
      </c>
      <c r="AJ31" s="33">
        <f>IF($A31=0,0,VLOOKUP($A31,[0]!Matrix,AJ$7))</f>
        <v>0</v>
      </c>
      <c r="AK31" s="33">
        <f>IF($A31=0,0,VLOOKUP($A31,[0]!Matrix,AK$7))</f>
        <v>0</v>
      </c>
      <c r="AL31" s="33">
        <f>IF($A31=0,0,VLOOKUP($A31,[0]!Matrix,AL$7))</f>
        <v>0</v>
      </c>
      <c r="AM31" s="33">
        <f>IF($A31=0,0,VLOOKUP($A31,[0]!Matrix,AM$7))</f>
        <v>0</v>
      </c>
      <c r="AN31" s="34"/>
      <c r="AO31" s="22">
        <v>23</v>
      </c>
      <c r="AP31" s="35">
        <f t="shared" si="2"/>
        <v>0</v>
      </c>
      <c r="AQ31" s="35">
        <f t="shared" si="3"/>
        <v>0</v>
      </c>
      <c r="AR31" s="35">
        <f t="shared" si="4"/>
        <v>0</v>
      </c>
      <c r="AS31" s="35">
        <f t="shared" si="5"/>
        <v>0</v>
      </c>
      <c r="AT31" s="35">
        <f t="shared" si="6"/>
        <v>0</v>
      </c>
      <c r="AU31" s="35">
        <f t="shared" si="7"/>
        <v>0</v>
      </c>
      <c r="AV31" s="35">
        <f t="shared" si="8"/>
        <v>0</v>
      </c>
      <c r="AW31" s="35">
        <f t="shared" si="9"/>
        <v>0</v>
      </c>
      <c r="AX31" s="35">
        <f t="shared" si="10"/>
        <v>0</v>
      </c>
      <c r="AY31" s="35">
        <f t="shared" si="11"/>
        <v>0</v>
      </c>
      <c r="AZ31" s="35">
        <f t="shared" si="12"/>
        <v>0</v>
      </c>
      <c r="BA31" s="35">
        <f t="shared" si="13"/>
        <v>0</v>
      </c>
      <c r="BB31" s="35">
        <f t="shared" si="14"/>
        <v>0</v>
      </c>
      <c r="BC31" s="35">
        <f t="shared" si="15"/>
        <v>0</v>
      </c>
      <c r="BD31" s="35">
        <f t="shared" si="16"/>
        <v>0</v>
      </c>
      <c r="BE31" s="35">
        <f t="shared" si="18"/>
        <v>0</v>
      </c>
      <c r="BF31" s="35">
        <f t="shared" si="18"/>
        <v>0</v>
      </c>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row>
    <row r="32" spans="1:174" ht="14.25" customHeight="1">
      <c r="A32" s="56">
        <v>125</v>
      </c>
      <c r="B32" s="71" t="str">
        <f>IF($A32=0,"",VLOOKUP($A32,[0]!Matrix,2))</f>
        <v>Antibiotic growth promoters</v>
      </c>
      <c r="C32" s="60"/>
      <c r="D32" s="65">
        <v>1</v>
      </c>
      <c r="E32" s="65">
        <v>1</v>
      </c>
      <c r="F32" s="65">
        <v>1</v>
      </c>
      <c r="G32" s="65">
        <v>1</v>
      </c>
      <c r="H32" s="37"/>
      <c r="I32" s="19" t="s">
        <v>83</v>
      </c>
      <c r="J32" s="22"/>
      <c r="K32" s="35">
        <f t="shared" si="19"/>
        <v>0.59789802618227839</v>
      </c>
      <c r="L32" s="35">
        <f t="shared" si="19"/>
        <v>0.59888919183209466</v>
      </c>
      <c r="M32" s="35">
        <f t="shared" si="20"/>
        <v>0.60343509848068955</v>
      </c>
      <c r="N32" s="35">
        <f t="shared" si="20"/>
        <v>0.59877360042419669</v>
      </c>
      <c r="O32" s="36"/>
      <c r="P32" s="37"/>
      <c r="Q32" s="37"/>
      <c r="R32" s="37"/>
      <c r="S32" s="35"/>
      <c r="T32" s="35"/>
      <c r="U32" s="35"/>
      <c r="V32" s="22">
        <v>24</v>
      </c>
      <c r="W32" s="33">
        <f>IF($A32=0,0,VLOOKUP($A32,[0]!Matrix,W$7))</f>
        <v>0</v>
      </c>
      <c r="X32" s="33">
        <f>IF($A32=0,0,VLOOKUP($A32,[0]!Matrix,X$7))</f>
        <v>0</v>
      </c>
      <c r="Y32" s="33">
        <f>IF($A32=0,0,VLOOKUP($A32,[0]!Matrix,Y$7))</f>
        <v>0</v>
      </c>
      <c r="Z32" s="33">
        <f>IF($A32=0,0,VLOOKUP($A32,[0]!Matrix,Z$7))</f>
        <v>0</v>
      </c>
      <c r="AA32" s="33">
        <f>IF($A32=0,0,VLOOKUP($A32,[0]!Matrix,AA$7))</f>
        <v>0</v>
      </c>
      <c r="AB32" s="33">
        <f>IF($A32=0,0,VLOOKUP($A32,[0]!Matrix,AB$7))</f>
        <v>0</v>
      </c>
      <c r="AC32" s="33">
        <f>IF($A32=0,0,VLOOKUP($A32,[0]!Matrix,AC$7))</f>
        <v>0</v>
      </c>
      <c r="AD32" s="33">
        <f>IF($A32=0,0,VLOOKUP($A32,[0]!Matrix,AD$7))</f>
        <v>0</v>
      </c>
      <c r="AE32" s="33">
        <f>IF($A32=0,0,VLOOKUP($A32,[0]!Matrix,AE$7))</f>
        <v>0</v>
      </c>
      <c r="AF32" s="33">
        <f>IF($A32=0,0,VLOOKUP($A32,[0]!Matrix,AF$7))</f>
        <v>0</v>
      </c>
      <c r="AG32" s="33">
        <f>IF($A32=0,0,VLOOKUP($A32,[0]!Matrix,AG$7))</f>
        <v>0</v>
      </c>
      <c r="AH32" s="33">
        <f>IF($A32=0,0,VLOOKUP($A32,[0]!Matrix,AH$7))</f>
        <v>0</v>
      </c>
      <c r="AI32" s="33">
        <f>IF($A32=0,0,VLOOKUP($A32,[0]!Matrix,AI$7))</f>
        <v>0</v>
      </c>
      <c r="AJ32" s="33">
        <f>IF($A32=0,0,VLOOKUP($A32,[0]!Matrix,AJ$7))</f>
        <v>0</v>
      </c>
      <c r="AK32" s="33">
        <f>IF($A32=0,0,VLOOKUP($A32,[0]!Matrix,AK$7))</f>
        <v>0</v>
      </c>
      <c r="AL32" s="33">
        <f>IF($A32=0,0,VLOOKUP($A32,[0]!Matrix,AL$7))</f>
        <v>0</v>
      </c>
      <c r="AM32" s="33">
        <f>IF($A32=0,0,VLOOKUP($A32,[0]!Matrix,AM$7))</f>
        <v>0</v>
      </c>
      <c r="AN32" s="34"/>
      <c r="AO32" s="22">
        <v>24</v>
      </c>
      <c r="AP32" s="35">
        <f t="shared" si="2"/>
        <v>0</v>
      </c>
      <c r="AQ32" s="35">
        <f t="shared" si="3"/>
        <v>0</v>
      </c>
      <c r="AR32" s="35">
        <f t="shared" si="4"/>
        <v>0</v>
      </c>
      <c r="AS32" s="35">
        <f t="shared" si="5"/>
        <v>0</v>
      </c>
      <c r="AT32" s="35">
        <f t="shared" si="6"/>
        <v>0</v>
      </c>
      <c r="AU32" s="35">
        <f t="shared" si="7"/>
        <v>0</v>
      </c>
      <c r="AV32" s="35">
        <f t="shared" si="8"/>
        <v>0</v>
      </c>
      <c r="AW32" s="35">
        <f t="shared" si="9"/>
        <v>0</v>
      </c>
      <c r="AX32" s="35">
        <f t="shared" si="10"/>
        <v>0</v>
      </c>
      <c r="AY32" s="35">
        <f t="shared" si="11"/>
        <v>0</v>
      </c>
      <c r="AZ32" s="35">
        <f t="shared" si="12"/>
        <v>0</v>
      </c>
      <c r="BA32" s="35">
        <f t="shared" si="13"/>
        <v>0</v>
      </c>
      <c r="BB32" s="35">
        <f t="shared" si="14"/>
        <v>0</v>
      </c>
      <c r="BC32" s="35">
        <f t="shared" si="15"/>
        <v>0</v>
      </c>
      <c r="BD32" s="35">
        <f t="shared" si="16"/>
        <v>0</v>
      </c>
      <c r="BE32" s="35">
        <f t="shared" si="18"/>
        <v>0</v>
      </c>
      <c r="BF32" s="35">
        <f t="shared" si="18"/>
        <v>0</v>
      </c>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row>
    <row r="33" spans="1:174" ht="14.25" customHeight="1">
      <c r="A33" s="56">
        <v>124</v>
      </c>
      <c r="B33" s="46" t="str">
        <f>IF($A33=0,"",VLOOKUP($A33,[0]!Matrix,2))</f>
        <v>Additives (other)</v>
      </c>
      <c r="C33" s="60"/>
      <c r="D33" s="65">
        <v>1</v>
      </c>
      <c r="E33" s="65">
        <v>1</v>
      </c>
      <c r="F33" s="65">
        <v>1</v>
      </c>
      <c r="G33" s="65">
        <v>1</v>
      </c>
      <c r="H33" s="37"/>
      <c r="I33" s="19" t="s">
        <v>49</v>
      </c>
      <c r="J33" s="22"/>
      <c r="K33" s="35">
        <f t="shared" si="19"/>
        <v>0.64941374790425022</v>
      </c>
      <c r="L33" s="35">
        <f t="shared" si="19"/>
        <v>0.64892646669203702</v>
      </c>
      <c r="M33" s="35">
        <f t="shared" si="20"/>
        <v>0.65102008473922213</v>
      </c>
      <c r="N33" s="35">
        <f t="shared" si="20"/>
        <v>0.64614551608673521</v>
      </c>
      <c r="O33" s="36"/>
      <c r="P33" s="37"/>
      <c r="Q33" s="37"/>
      <c r="R33" s="37"/>
      <c r="S33" s="35"/>
      <c r="T33" s="35"/>
      <c r="U33" s="35"/>
      <c r="V33" s="22">
        <v>25</v>
      </c>
      <c r="W33" s="33">
        <f>IF($A33=0,0,VLOOKUP($A33,[0]!Matrix,W$7))</f>
        <v>0</v>
      </c>
      <c r="X33" s="33">
        <f>IF($A33=0,0,VLOOKUP($A33,[0]!Matrix,X$7))</f>
        <v>0</v>
      </c>
      <c r="Y33" s="33">
        <f>IF($A33=0,0,VLOOKUP($A33,[0]!Matrix,Y$7))</f>
        <v>0</v>
      </c>
      <c r="Z33" s="33">
        <f>IF($A33=0,0,VLOOKUP($A33,[0]!Matrix,Z$7))</f>
        <v>0</v>
      </c>
      <c r="AA33" s="33">
        <f>IF($A33=0,0,VLOOKUP($A33,[0]!Matrix,AA$7))</f>
        <v>0</v>
      </c>
      <c r="AB33" s="33">
        <f>IF($A33=0,0,VLOOKUP($A33,[0]!Matrix,AB$7))</f>
        <v>0</v>
      </c>
      <c r="AC33" s="33">
        <f>IF($A33=0,0,VLOOKUP($A33,[0]!Matrix,AC$7))</f>
        <v>0</v>
      </c>
      <c r="AD33" s="33">
        <f>IF($A33=0,0,VLOOKUP($A33,[0]!Matrix,AD$7))</f>
        <v>0</v>
      </c>
      <c r="AE33" s="33">
        <f>IF($A33=0,0,VLOOKUP($A33,[0]!Matrix,AE$7))</f>
        <v>0</v>
      </c>
      <c r="AF33" s="33">
        <f>IF($A33=0,0,VLOOKUP($A33,[0]!Matrix,AF$7))</f>
        <v>0</v>
      </c>
      <c r="AG33" s="33">
        <f>IF($A33=0,0,VLOOKUP($A33,[0]!Matrix,AG$7))</f>
        <v>0</v>
      </c>
      <c r="AH33" s="33">
        <f>IF($A33=0,0,VLOOKUP($A33,[0]!Matrix,AH$7))</f>
        <v>0</v>
      </c>
      <c r="AI33" s="33">
        <f>IF($A33=0,0,VLOOKUP($A33,[0]!Matrix,AI$7))</f>
        <v>0</v>
      </c>
      <c r="AJ33" s="33">
        <f>IF($A33=0,0,VLOOKUP($A33,[0]!Matrix,AJ$7))</f>
        <v>0</v>
      </c>
      <c r="AK33" s="33">
        <f>IF($A33=0,0,VLOOKUP($A33,[0]!Matrix,AK$7))</f>
        <v>0</v>
      </c>
      <c r="AL33" s="33">
        <f>IF($A33=0,0,VLOOKUP($A33,[0]!Matrix,AL$7))</f>
        <v>0</v>
      </c>
      <c r="AM33" s="33">
        <f>IF($A33=0,0,VLOOKUP($A33,[0]!Matrix,AM$7))</f>
        <v>0</v>
      </c>
      <c r="AN33" s="34"/>
      <c r="AO33" s="22">
        <v>25</v>
      </c>
      <c r="AP33" s="35">
        <f t="shared" si="2"/>
        <v>0</v>
      </c>
      <c r="AQ33" s="35">
        <f t="shared" si="3"/>
        <v>0</v>
      </c>
      <c r="AR33" s="35">
        <f t="shared" si="4"/>
        <v>0</v>
      </c>
      <c r="AS33" s="35">
        <f t="shared" si="5"/>
        <v>0</v>
      </c>
      <c r="AT33" s="35">
        <f t="shared" si="6"/>
        <v>0</v>
      </c>
      <c r="AU33" s="35">
        <f t="shared" si="7"/>
        <v>0</v>
      </c>
      <c r="AV33" s="35">
        <f t="shared" si="8"/>
        <v>0</v>
      </c>
      <c r="AW33" s="35">
        <f t="shared" si="9"/>
        <v>0</v>
      </c>
      <c r="AX33" s="35">
        <f t="shared" si="10"/>
        <v>0</v>
      </c>
      <c r="AY33" s="35">
        <f t="shared" si="11"/>
        <v>0</v>
      </c>
      <c r="AZ33" s="35">
        <f t="shared" si="12"/>
        <v>0</v>
      </c>
      <c r="BA33" s="35">
        <f t="shared" si="13"/>
        <v>0</v>
      </c>
      <c r="BB33" s="35">
        <f t="shared" si="14"/>
        <v>0</v>
      </c>
      <c r="BC33" s="35">
        <f t="shared" si="15"/>
        <v>0</v>
      </c>
      <c r="BD33" s="35">
        <f t="shared" si="16"/>
        <v>0</v>
      </c>
      <c r="BE33" s="35">
        <f t="shared" si="18"/>
        <v>0</v>
      </c>
      <c r="BF33" s="35">
        <f t="shared" si="18"/>
        <v>0</v>
      </c>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row>
    <row r="34" spans="1:174" ht="14.25" customHeight="1">
      <c r="A34" s="56"/>
      <c r="B34" s="46" t="str">
        <f>IF($A34=0,"",VLOOKUP($A34,[0]!Matrix,2))</f>
        <v/>
      </c>
      <c r="C34" s="60"/>
      <c r="D34" s="65"/>
      <c r="E34" s="65"/>
      <c r="F34" s="65"/>
      <c r="G34" s="65"/>
      <c r="H34" s="37"/>
      <c r="I34" s="19" t="s">
        <v>50</v>
      </c>
      <c r="J34" s="22"/>
      <c r="K34" s="35">
        <f t="shared" si="19"/>
        <v>0.18039005755009019</v>
      </c>
      <c r="L34" s="35">
        <f t="shared" si="19"/>
        <v>0.18478542147374916</v>
      </c>
      <c r="M34" s="35">
        <f t="shared" si="20"/>
        <v>0.18202860297196807</v>
      </c>
      <c r="N34" s="35">
        <f t="shared" si="20"/>
        <v>0.17551915658000689</v>
      </c>
      <c r="O34" s="36"/>
      <c r="P34" s="37"/>
      <c r="Q34" s="37"/>
      <c r="R34" s="37"/>
      <c r="S34" s="35"/>
      <c r="T34" s="35"/>
      <c r="U34" s="35"/>
      <c r="V34" s="22">
        <v>26</v>
      </c>
      <c r="W34" s="33">
        <f>IF($A34=0,0,VLOOKUP($A34,[0]!Matrix,W$7))</f>
        <v>0</v>
      </c>
      <c r="X34" s="33">
        <f>IF($A34=0,0,VLOOKUP($A34,[0]!Matrix,X$7))</f>
        <v>0</v>
      </c>
      <c r="Y34" s="33">
        <f>IF($A34=0,0,VLOOKUP($A34,[0]!Matrix,Y$7))</f>
        <v>0</v>
      </c>
      <c r="Z34" s="33">
        <f>IF($A34=0,0,VLOOKUP($A34,[0]!Matrix,Z$7))</f>
        <v>0</v>
      </c>
      <c r="AA34" s="33">
        <f>IF($A34=0,0,VLOOKUP($A34,[0]!Matrix,AA$7))</f>
        <v>0</v>
      </c>
      <c r="AB34" s="33">
        <f>IF($A34=0,0,VLOOKUP($A34,[0]!Matrix,AB$7))</f>
        <v>0</v>
      </c>
      <c r="AC34" s="33">
        <f>IF($A34=0,0,VLOOKUP($A34,[0]!Matrix,AC$7))</f>
        <v>0</v>
      </c>
      <c r="AD34" s="33">
        <f>IF($A34=0,0,VLOOKUP($A34,[0]!Matrix,AD$7))</f>
        <v>0</v>
      </c>
      <c r="AE34" s="33">
        <f>IF($A34=0,0,VLOOKUP($A34,[0]!Matrix,AE$7))</f>
        <v>0</v>
      </c>
      <c r="AF34" s="33">
        <f>IF($A34=0,0,VLOOKUP($A34,[0]!Matrix,AF$7))</f>
        <v>0</v>
      </c>
      <c r="AG34" s="33">
        <f>IF($A34=0,0,VLOOKUP($A34,[0]!Matrix,AG$7))</f>
        <v>0</v>
      </c>
      <c r="AH34" s="33">
        <f>IF($A34=0,0,VLOOKUP($A34,[0]!Matrix,AH$7))</f>
        <v>0</v>
      </c>
      <c r="AI34" s="33">
        <f>IF($A34=0,0,VLOOKUP($A34,[0]!Matrix,AI$7))</f>
        <v>0</v>
      </c>
      <c r="AJ34" s="33">
        <f>IF($A34=0,0,VLOOKUP($A34,[0]!Matrix,AJ$7))</f>
        <v>0</v>
      </c>
      <c r="AK34" s="33">
        <f>IF($A34=0,0,VLOOKUP($A34,[0]!Matrix,AK$7))</f>
        <v>0</v>
      </c>
      <c r="AL34" s="33">
        <f>IF($A34=0,0,VLOOKUP($A34,[0]!Matrix,AL$7))</f>
        <v>0</v>
      </c>
      <c r="AM34" s="33">
        <f>IF($A34=0,0,VLOOKUP($A34,[0]!Matrix,AM$7))</f>
        <v>0</v>
      </c>
      <c r="AN34" s="34"/>
      <c r="AO34" s="22">
        <v>26</v>
      </c>
      <c r="AP34" s="35">
        <f t="shared" si="2"/>
        <v>0</v>
      </c>
      <c r="AQ34" s="35">
        <f t="shared" si="3"/>
        <v>0</v>
      </c>
      <c r="AR34" s="35">
        <f t="shared" si="4"/>
        <v>0</v>
      </c>
      <c r="AS34" s="35">
        <f t="shared" si="5"/>
        <v>0</v>
      </c>
      <c r="AT34" s="35">
        <f t="shared" si="6"/>
        <v>0</v>
      </c>
      <c r="AU34" s="35">
        <f t="shared" si="7"/>
        <v>0</v>
      </c>
      <c r="AV34" s="35">
        <f t="shared" si="8"/>
        <v>0</v>
      </c>
      <c r="AW34" s="35">
        <f t="shared" si="9"/>
        <v>0</v>
      </c>
      <c r="AX34" s="35">
        <f t="shared" si="10"/>
        <v>0</v>
      </c>
      <c r="AY34" s="35">
        <f t="shared" si="11"/>
        <v>0</v>
      </c>
      <c r="AZ34" s="35">
        <f t="shared" si="12"/>
        <v>0</v>
      </c>
      <c r="BA34" s="35">
        <f t="shared" si="13"/>
        <v>0</v>
      </c>
      <c r="BB34" s="35">
        <f t="shared" si="14"/>
        <v>0</v>
      </c>
      <c r="BC34" s="35">
        <f t="shared" si="15"/>
        <v>0</v>
      </c>
      <c r="BD34" s="35">
        <f t="shared" si="16"/>
        <v>0</v>
      </c>
      <c r="BE34" s="35">
        <f t="shared" si="18"/>
        <v>0</v>
      </c>
      <c r="BF34" s="35">
        <f t="shared" si="18"/>
        <v>0</v>
      </c>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row>
    <row r="35" spans="1:174" ht="14.25" customHeight="1">
      <c r="A35" s="56"/>
      <c r="B35" s="71" t="str">
        <f>IF($A35=0,"",VLOOKUP($A35,[0]!Matrix,2))</f>
        <v/>
      </c>
      <c r="C35" s="54"/>
      <c r="D35" s="65"/>
      <c r="E35" s="65"/>
      <c r="F35" s="65"/>
      <c r="G35" s="65"/>
      <c r="H35" s="37"/>
      <c r="J35" s="22"/>
      <c r="K35" s="35"/>
      <c r="L35" s="35"/>
      <c r="M35" s="35"/>
      <c r="N35" s="38"/>
      <c r="O35" s="36"/>
      <c r="P35" s="37"/>
      <c r="Q35" s="37"/>
      <c r="R35" s="37"/>
      <c r="S35" s="35"/>
      <c r="T35" s="35"/>
      <c r="U35" s="35"/>
      <c r="V35" s="22">
        <v>27</v>
      </c>
      <c r="W35" s="33">
        <f>IF($A35=0,0,VLOOKUP($A35,[0]!Matrix,W$7))</f>
        <v>0</v>
      </c>
      <c r="X35" s="33">
        <f>IF($A35=0,0,VLOOKUP($A35,[0]!Matrix,X$7))</f>
        <v>0</v>
      </c>
      <c r="Y35" s="33">
        <f>IF($A35=0,0,VLOOKUP($A35,[0]!Matrix,Y$7))</f>
        <v>0</v>
      </c>
      <c r="Z35" s="33">
        <f>IF($A35=0,0,VLOOKUP($A35,[0]!Matrix,Z$7))</f>
        <v>0</v>
      </c>
      <c r="AA35" s="33">
        <f>IF($A35=0,0,VLOOKUP($A35,[0]!Matrix,AA$7))</f>
        <v>0</v>
      </c>
      <c r="AB35" s="33">
        <f>IF($A35=0,0,VLOOKUP($A35,[0]!Matrix,AB$7))</f>
        <v>0</v>
      </c>
      <c r="AC35" s="33">
        <f>IF($A35=0,0,VLOOKUP($A35,[0]!Matrix,AC$7))</f>
        <v>0</v>
      </c>
      <c r="AD35" s="33">
        <f>IF($A35=0,0,VLOOKUP($A35,[0]!Matrix,AD$7))</f>
        <v>0</v>
      </c>
      <c r="AE35" s="33">
        <f>IF($A35=0,0,VLOOKUP($A35,[0]!Matrix,AE$7))</f>
        <v>0</v>
      </c>
      <c r="AF35" s="33">
        <f>IF($A35=0,0,VLOOKUP($A35,[0]!Matrix,AF$7))</f>
        <v>0</v>
      </c>
      <c r="AG35" s="33">
        <f>IF($A35=0,0,VLOOKUP($A35,[0]!Matrix,AG$7))</f>
        <v>0</v>
      </c>
      <c r="AH35" s="33">
        <f>IF($A35=0,0,VLOOKUP($A35,[0]!Matrix,AH$7))</f>
        <v>0</v>
      </c>
      <c r="AI35" s="33">
        <f>IF($A35=0,0,VLOOKUP($A35,[0]!Matrix,AI$7))</f>
        <v>0</v>
      </c>
      <c r="AJ35" s="33">
        <f>IF($A35=0,0,VLOOKUP($A35,[0]!Matrix,AJ$7))</f>
        <v>0</v>
      </c>
      <c r="AK35" s="33">
        <f>IF($A35=0,0,VLOOKUP($A35,[0]!Matrix,AK$7))</f>
        <v>0</v>
      </c>
      <c r="AL35" s="33">
        <f>IF($A35=0,0,VLOOKUP($A35,[0]!Matrix,AL$7))</f>
        <v>0</v>
      </c>
      <c r="AM35" s="33">
        <f>IF($A35=0,0,VLOOKUP($A35,[0]!Matrix,AM$7))</f>
        <v>0</v>
      </c>
      <c r="AN35" s="34"/>
      <c r="AO35" s="22">
        <v>27</v>
      </c>
      <c r="AP35" s="35">
        <f t="shared" si="2"/>
        <v>0</v>
      </c>
      <c r="AQ35" s="35">
        <f t="shared" si="3"/>
        <v>0</v>
      </c>
      <c r="AR35" s="35">
        <f t="shared" si="4"/>
        <v>0</v>
      </c>
      <c r="AS35" s="35">
        <f t="shared" si="5"/>
        <v>0</v>
      </c>
      <c r="AT35" s="35">
        <f t="shared" si="6"/>
        <v>0</v>
      </c>
      <c r="AU35" s="35">
        <f t="shared" si="7"/>
        <v>0</v>
      </c>
      <c r="AV35" s="35">
        <f t="shared" si="8"/>
        <v>0</v>
      </c>
      <c r="AW35" s="35">
        <f t="shared" si="9"/>
        <v>0</v>
      </c>
      <c r="AX35" s="35">
        <f t="shared" si="10"/>
        <v>0</v>
      </c>
      <c r="AY35" s="35">
        <f t="shared" si="11"/>
        <v>0</v>
      </c>
      <c r="AZ35" s="35">
        <f t="shared" si="12"/>
        <v>0</v>
      </c>
      <c r="BA35" s="35">
        <f t="shared" si="13"/>
        <v>0</v>
      </c>
      <c r="BB35" s="35">
        <f t="shared" si="14"/>
        <v>0</v>
      </c>
      <c r="BC35" s="35">
        <f t="shared" si="15"/>
        <v>0</v>
      </c>
      <c r="BD35" s="35">
        <f t="shared" si="16"/>
        <v>0</v>
      </c>
      <c r="BE35" s="35">
        <f t="shared" si="18"/>
        <v>0</v>
      </c>
      <c r="BF35" s="35">
        <f t="shared" si="18"/>
        <v>0</v>
      </c>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row>
    <row r="36" spans="1:174" ht="14.25" customHeight="1">
      <c r="A36" s="56"/>
      <c r="B36" s="46" t="str">
        <f>IF($A36=0,"",VLOOKUP($A36,[0]!Matrix,2))</f>
        <v/>
      </c>
      <c r="C36" s="54"/>
      <c r="D36" s="65"/>
      <c r="E36" s="65"/>
      <c r="F36" s="65"/>
      <c r="G36" s="65"/>
      <c r="H36" s="37"/>
      <c r="I36" s="17" t="s">
        <v>72</v>
      </c>
      <c r="J36" s="22"/>
      <c r="K36" s="35"/>
      <c r="L36" s="35"/>
      <c r="M36" s="35"/>
      <c r="N36" s="38"/>
      <c r="O36" s="36"/>
      <c r="P36" s="37"/>
      <c r="Q36" s="37"/>
      <c r="R36" s="37"/>
      <c r="S36" s="35"/>
      <c r="T36" s="35"/>
      <c r="U36" s="35"/>
      <c r="V36" s="22">
        <v>28</v>
      </c>
      <c r="W36" s="33">
        <f>IF($A36=0,0,VLOOKUP($A36,[0]!Matrix,W$7))</f>
        <v>0</v>
      </c>
      <c r="X36" s="33">
        <f>IF($A36=0,0,VLOOKUP($A36,[0]!Matrix,X$7))</f>
        <v>0</v>
      </c>
      <c r="Y36" s="33">
        <f>IF($A36=0,0,VLOOKUP($A36,[0]!Matrix,Y$7))</f>
        <v>0</v>
      </c>
      <c r="Z36" s="33">
        <f>IF($A36=0,0,VLOOKUP($A36,[0]!Matrix,Z$7))</f>
        <v>0</v>
      </c>
      <c r="AA36" s="33">
        <f>IF($A36=0,0,VLOOKUP($A36,[0]!Matrix,AA$7))</f>
        <v>0</v>
      </c>
      <c r="AB36" s="33">
        <f>IF($A36=0,0,VLOOKUP($A36,[0]!Matrix,AB$7))</f>
        <v>0</v>
      </c>
      <c r="AC36" s="33">
        <f>IF($A36=0,0,VLOOKUP($A36,[0]!Matrix,AC$7))</f>
        <v>0</v>
      </c>
      <c r="AD36" s="33">
        <f>IF($A36=0,0,VLOOKUP($A36,[0]!Matrix,AD$7))</f>
        <v>0</v>
      </c>
      <c r="AE36" s="33">
        <f>IF($A36=0,0,VLOOKUP($A36,[0]!Matrix,AE$7))</f>
        <v>0</v>
      </c>
      <c r="AF36" s="33">
        <f>IF($A36=0,0,VLOOKUP($A36,[0]!Matrix,AF$7))</f>
        <v>0</v>
      </c>
      <c r="AG36" s="33">
        <f>IF($A36=0,0,VLOOKUP($A36,[0]!Matrix,AG$7))</f>
        <v>0</v>
      </c>
      <c r="AH36" s="33">
        <f>IF($A36=0,0,VLOOKUP($A36,[0]!Matrix,AH$7))</f>
        <v>0</v>
      </c>
      <c r="AI36" s="33">
        <f>IF($A36=0,0,VLOOKUP($A36,[0]!Matrix,AI$7))</f>
        <v>0</v>
      </c>
      <c r="AJ36" s="33">
        <f>IF($A36=0,0,VLOOKUP($A36,[0]!Matrix,AJ$7))</f>
        <v>0</v>
      </c>
      <c r="AK36" s="33">
        <f>IF($A36=0,0,VLOOKUP($A36,[0]!Matrix,AK$7))</f>
        <v>0</v>
      </c>
      <c r="AL36" s="33">
        <f>IF($A36=0,0,VLOOKUP($A36,[0]!Matrix,AL$7))</f>
        <v>0</v>
      </c>
      <c r="AM36" s="33">
        <f>IF($A36=0,0,VLOOKUP($A36,[0]!Matrix,AM$7))</f>
        <v>0</v>
      </c>
      <c r="AN36" s="34"/>
      <c r="AO36" s="22">
        <v>28</v>
      </c>
      <c r="AP36" s="35">
        <f t="shared" si="2"/>
        <v>0</v>
      </c>
      <c r="AQ36" s="35">
        <f t="shared" si="3"/>
        <v>0</v>
      </c>
      <c r="AR36" s="35">
        <f t="shared" si="4"/>
        <v>0</v>
      </c>
      <c r="AS36" s="35">
        <f t="shared" si="5"/>
        <v>0</v>
      </c>
      <c r="AT36" s="35">
        <f t="shared" si="6"/>
        <v>0</v>
      </c>
      <c r="AU36" s="35">
        <f t="shared" si="7"/>
        <v>0</v>
      </c>
      <c r="AV36" s="35">
        <f t="shared" si="8"/>
        <v>0</v>
      </c>
      <c r="AW36" s="35">
        <f t="shared" si="9"/>
        <v>0</v>
      </c>
      <c r="AX36" s="35">
        <f t="shared" si="10"/>
        <v>0</v>
      </c>
      <c r="AY36" s="35">
        <f t="shared" si="11"/>
        <v>0</v>
      </c>
      <c r="AZ36" s="35">
        <f t="shared" si="12"/>
        <v>0</v>
      </c>
      <c r="BA36" s="35">
        <f t="shared" si="13"/>
        <v>0</v>
      </c>
      <c r="BB36" s="35">
        <f t="shared" si="14"/>
        <v>0</v>
      </c>
      <c r="BC36" s="35">
        <f t="shared" si="15"/>
        <v>0</v>
      </c>
      <c r="BD36" s="35">
        <f t="shared" si="16"/>
        <v>0</v>
      </c>
      <c r="BE36" s="35">
        <f t="shared" si="18"/>
        <v>0</v>
      </c>
      <c r="BF36" s="35">
        <f t="shared" si="18"/>
        <v>0</v>
      </c>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row>
    <row r="37" spans="1:174" ht="14.25" customHeight="1">
      <c r="A37" s="56"/>
      <c r="B37" s="71" t="str">
        <f>IF($A37=0,"",VLOOKUP($A37,[0]!Matrix,2))</f>
        <v/>
      </c>
      <c r="C37" s="54"/>
      <c r="D37" s="65"/>
      <c r="E37" s="65"/>
      <c r="F37" s="65"/>
      <c r="G37" s="65"/>
      <c r="H37" s="37"/>
      <c r="I37" s="19" t="s">
        <v>70</v>
      </c>
      <c r="J37" s="22" t="s">
        <v>25</v>
      </c>
      <c r="K37" s="35">
        <f>SUM(BE9:BE38)</f>
        <v>2880</v>
      </c>
      <c r="L37" s="35">
        <f>SUM(BE43:BE72)</f>
        <v>2520</v>
      </c>
      <c r="M37" s="35">
        <f>SUM(BE77:BE106)</f>
        <v>2160</v>
      </c>
      <c r="N37" s="35">
        <f>SUM(BE111:BE140)</f>
        <v>0</v>
      </c>
      <c r="P37" s="37"/>
      <c r="Q37" s="37"/>
      <c r="R37" s="37"/>
      <c r="S37" s="35"/>
      <c r="T37" s="35"/>
      <c r="U37" s="35"/>
      <c r="V37" s="22">
        <v>29</v>
      </c>
      <c r="W37" s="33">
        <f>IF($A37=0,0,VLOOKUP($A37,[0]!Matrix,W$7))</f>
        <v>0</v>
      </c>
      <c r="X37" s="33">
        <f>IF($A37=0,0,VLOOKUP($A37,[0]!Matrix,X$7))</f>
        <v>0</v>
      </c>
      <c r="Y37" s="33">
        <f>IF($A37=0,0,VLOOKUP($A37,[0]!Matrix,Y$7))</f>
        <v>0</v>
      </c>
      <c r="Z37" s="33">
        <f>IF($A37=0,0,VLOOKUP($A37,[0]!Matrix,Z$7))</f>
        <v>0</v>
      </c>
      <c r="AA37" s="33">
        <f>IF($A37=0,0,VLOOKUP($A37,[0]!Matrix,AA$7))</f>
        <v>0</v>
      </c>
      <c r="AB37" s="33">
        <f>IF($A37=0,0,VLOOKUP($A37,[0]!Matrix,AB$7))</f>
        <v>0</v>
      </c>
      <c r="AC37" s="33">
        <f>IF($A37=0,0,VLOOKUP($A37,[0]!Matrix,AC$7))</f>
        <v>0</v>
      </c>
      <c r="AD37" s="33">
        <f>IF($A37=0,0,VLOOKUP($A37,[0]!Matrix,AD$7))</f>
        <v>0</v>
      </c>
      <c r="AE37" s="33">
        <f>IF($A37=0,0,VLOOKUP($A37,[0]!Matrix,AE$7))</f>
        <v>0</v>
      </c>
      <c r="AF37" s="33">
        <f>IF($A37=0,0,VLOOKUP($A37,[0]!Matrix,AF$7))</f>
        <v>0</v>
      </c>
      <c r="AG37" s="33">
        <f>IF($A37=0,0,VLOOKUP($A37,[0]!Matrix,AG$7))</f>
        <v>0</v>
      </c>
      <c r="AH37" s="33">
        <f>IF($A37=0,0,VLOOKUP($A37,[0]!Matrix,AH$7))</f>
        <v>0</v>
      </c>
      <c r="AI37" s="33">
        <f>IF($A37=0,0,VLOOKUP($A37,[0]!Matrix,AI$7))</f>
        <v>0</v>
      </c>
      <c r="AJ37" s="33">
        <f>IF($A37=0,0,VLOOKUP($A37,[0]!Matrix,AJ$7))</f>
        <v>0</v>
      </c>
      <c r="AK37" s="33">
        <f>IF($A37=0,0,VLOOKUP($A37,[0]!Matrix,AK$7))</f>
        <v>0</v>
      </c>
      <c r="AL37" s="33">
        <f>IF($A37=0,0,VLOOKUP($A37,[0]!Matrix,AL$7))</f>
        <v>0</v>
      </c>
      <c r="AM37" s="33">
        <f>IF($A37=0,0,VLOOKUP($A37,[0]!Matrix,AM$7))</f>
        <v>0</v>
      </c>
      <c r="AN37" s="34"/>
      <c r="AO37" s="22">
        <v>29</v>
      </c>
      <c r="AP37" s="35">
        <f t="shared" si="2"/>
        <v>0</v>
      </c>
      <c r="AQ37" s="35">
        <f t="shared" si="3"/>
        <v>0</v>
      </c>
      <c r="AR37" s="35">
        <f t="shared" si="4"/>
        <v>0</v>
      </c>
      <c r="AS37" s="35">
        <f t="shared" si="5"/>
        <v>0</v>
      </c>
      <c r="AT37" s="35">
        <f t="shared" si="6"/>
        <v>0</v>
      </c>
      <c r="AU37" s="35">
        <f t="shared" si="7"/>
        <v>0</v>
      </c>
      <c r="AV37" s="35">
        <f t="shared" si="8"/>
        <v>0</v>
      </c>
      <c r="AW37" s="35">
        <f t="shared" si="9"/>
        <v>0</v>
      </c>
      <c r="AX37" s="35">
        <f t="shared" si="10"/>
        <v>0</v>
      </c>
      <c r="AY37" s="35">
        <f t="shared" si="11"/>
        <v>0</v>
      </c>
      <c r="AZ37" s="35">
        <f t="shared" si="12"/>
        <v>0</v>
      </c>
      <c r="BA37" s="35">
        <f t="shared" si="13"/>
        <v>0</v>
      </c>
      <c r="BB37" s="35">
        <f t="shared" si="14"/>
        <v>0</v>
      </c>
      <c r="BC37" s="35">
        <f t="shared" si="15"/>
        <v>0</v>
      </c>
      <c r="BD37" s="35">
        <f t="shared" si="16"/>
        <v>0</v>
      </c>
      <c r="BE37" s="35">
        <f t="shared" si="18"/>
        <v>0</v>
      </c>
      <c r="BF37" s="35">
        <f t="shared" si="18"/>
        <v>0</v>
      </c>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row>
    <row r="38" spans="1:174" ht="14.25" customHeight="1">
      <c r="A38" s="39"/>
      <c r="B38" s="47" t="str">
        <f>IF($A38=0,"",VLOOKUP($A38,[0]!Matrix,2))</f>
        <v/>
      </c>
      <c r="C38" s="55"/>
      <c r="D38" s="66"/>
      <c r="E38" s="66"/>
      <c r="F38" s="66"/>
      <c r="G38" s="66"/>
      <c r="H38" s="37"/>
      <c r="I38" s="39" t="s">
        <v>71</v>
      </c>
      <c r="J38" s="40" t="s">
        <v>25</v>
      </c>
      <c r="K38" s="41">
        <f>SUM(BF9:BF38)</f>
        <v>0</v>
      </c>
      <c r="L38" s="41">
        <f>SUM(BF43:BF72)</f>
        <v>0</v>
      </c>
      <c r="M38" s="41">
        <f>SUM(BF77:BF106)</f>
        <v>0</v>
      </c>
      <c r="N38" s="41">
        <f>SUM(BF111:BF140)</f>
        <v>252</v>
      </c>
      <c r="O38" s="36"/>
      <c r="P38" s="37"/>
      <c r="Q38" s="37"/>
      <c r="R38" s="37"/>
      <c r="S38" s="35"/>
      <c r="T38" s="35"/>
      <c r="U38" s="35"/>
      <c r="V38" s="22">
        <v>30</v>
      </c>
      <c r="W38" s="33">
        <f>IF($A38=0,0,VLOOKUP($A38,[0]!Matrix,W$7))</f>
        <v>0</v>
      </c>
      <c r="X38" s="33">
        <f>IF($A38=0,0,VLOOKUP($A38,[0]!Matrix,X$7))</f>
        <v>0</v>
      </c>
      <c r="Y38" s="33">
        <f>IF($A38=0,0,VLOOKUP($A38,[0]!Matrix,Y$7))</f>
        <v>0</v>
      </c>
      <c r="Z38" s="33">
        <f>IF($A38=0,0,VLOOKUP($A38,[0]!Matrix,Z$7))</f>
        <v>0</v>
      </c>
      <c r="AA38" s="33">
        <f>IF($A38=0,0,VLOOKUP($A38,[0]!Matrix,AA$7))</f>
        <v>0</v>
      </c>
      <c r="AB38" s="33">
        <f>IF($A38=0,0,VLOOKUP($A38,[0]!Matrix,AB$7))</f>
        <v>0</v>
      </c>
      <c r="AC38" s="33">
        <f>IF($A38=0,0,VLOOKUP($A38,[0]!Matrix,AC$7))</f>
        <v>0</v>
      </c>
      <c r="AD38" s="33">
        <f>IF($A38=0,0,VLOOKUP($A38,[0]!Matrix,AD$7))</f>
        <v>0</v>
      </c>
      <c r="AE38" s="33">
        <f>IF($A38=0,0,VLOOKUP($A38,[0]!Matrix,AE$7))</f>
        <v>0</v>
      </c>
      <c r="AF38" s="33">
        <f>IF($A38=0,0,VLOOKUP($A38,[0]!Matrix,AF$7))</f>
        <v>0</v>
      </c>
      <c r="AG38" s="33">
        <f>IF($A38=0,0,VLOOKUP($A38,[0]!Matrix,AG$7))</f>
        <v>0</v>
      </c>
      <c r="AH38" s="33">
        <f>IF($A38=0,0,VLOOKUP($A38,[0]!Matrix,AH$7))</f>
        <v>0</v>
      </c>
      <c r="AI38" s="33">
        <f>IF($A38=0,0,VLOOKUP($A38,[0]!Matrix,AI$7))</f>
        <v>0</v>
      </c>
      <c r="AJ38" s="33">
        <f>IF($A38=0,0,VLOOKUP($A38,[0]!Matrix,AJ$7))</f>
        <v>0</v>
      </c>
      <c r="AK38" s="33">
        <f>IF($A38=0,0,VLOOKUP($A38,[0]!Matrix,AK$7))</f>
        <v>0</v>
      </c>
      <c r="AL38" s="33">
        <f>IF($A38=0,0,VLOOKUP($A38,[0]!Matrix,AL$7))</f>
        <v>0</v>
      </c>
      <c r="AM38" s="33">
        <f>IF($A38=0,0,VLOOKUP($A38,[0]!Matrix,AM$7))</f>
        <v>0</v>
      </c>
      <c r="AN38" s="34"/>
      <c r="AO38" s="22">
        <v>30</v>
      </c>
      <c r="AP38" s="35">
        <f t="shared" si="2"/>
        <v>0</v>
      </c>
      <c r="AQ38" s="35">
        <f t="shared" si="3"/>
        <v>0</v>
      </c>
      <c r="AR38" s="35">
        <f t="shared" si="4"/>
        <v>0</v>
      </c>
      <c r="AS38" s="35">
        <f t="shared" si="5"/>
        <v>0</v>
      </c>
      <c r="AT38" s="35">
        <f t="shared" si="6"/>
        <v>0</v>
      </c>
      <c r="AU38" s="35">
        <f t="shared" si="7"/>
        <v>0</v>
      </c>
      <c r="AV38" s="35">
        <f t="shared" si="8"/>
        <v>0</v>
      </c>
      <c r="AW38" s="35">
        <f t="shared" si="9"/>
        <v>0</v>
      </c>
      <c r="AX38" s="35">
        <f t="shared" si="10"/>
        <v>0</v>
      </c>
      <c r="AY38" s="35">
        <f t="shared" si="11"/>
        <v>0</v>
      </c>
      <c r="AZ38" s="35">
        <f t="shared" si="12"/>
        <v>0</v>
      </c>
      <c r="BA38" s="35">
        <f t="shared" si="13"/>
        <v>0</v>
      </c>
      <c r="BB38" s="35">
        <f t="shared" si="14"/>
        <v>0</v>
      </c>
      <c r="BC38" s="35">
        <f t="shared" si="15"/>
        <v>0</v>
      </c>
      <c r="BD38" s="35">
        <f t="shared" si="16"/>
        <v>0</v>
      </c>
      <c r="BE38" s="35">
        <f t="shared" si="18"/>
        <v>0</v>
      </c>
      <c r="BF38" s="35">
        <f t="shared" si="18"/>
        <v>0</v>
      </c>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row>
    <row r="39" spans="1:174" ht="14.25" customHeight="1">
      <c r="A39" s="19" t="s">
        <v>61</v>
      </c>
      <c r="C39" s="22" t="s">
        <v>30</v>
      </c>
      <c r="D39" s="67">
        <f>SUM(D9:D38)</f>
        <v>1000</v>
      </c>
      <c r="E39" s="68">
        <f>SUM(E9:E38)</f>
        <v>1000.0000000000001</v>
      </c>
      <c r="F39" s="67">
        <f>SUM(F9:F38)</f>
        <v>1000</v>
      </c>
      <c r="G39" s="67">
        <f>SUM(G9:G38)</f>
        <v>999.99999999999977</v>
      </c>
      <c r="H39" s="19"/>
      <c r="J39" s="22"/>
      <c r="L39" s="22"/>
      <c r="P39" s="18"/>
      <c r="Q39" s="18"/>
      <c r="R39" s="18"/>
      <c r="S39" s="35"/>
      <c r="T39" s="35"/>
      <c r="U39" s="35"/>
      <c r="V39" s="33"/>
      <c r="AM39" s="34"/>
      <c r="AN39" s="34"/>
      <c r="AO39" s="23"/>
      <c r="AP39" s="35"/>
      <c r="AQ39" s="35"/>
      <c r="AR39" s="35"/>
      <c r="AS39" s="35"/>
      <c r="AT39" s="35"/>
      <c r="AU39" s="35"/>
      <c r="AV39" s="35"/>
      <c r="AW39" s="35"/>
      <c r="AX39" s="35"/>
      <c r="AY39" s="35"/>
      <c r="AZ39" s="35"/>
      <c r="BA39" s="35"/>
      <c r="BB39" s="35"/>
      <c r="BC39" s="35"/>
      <c r="BD39" s="35"/>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row>
    <row r="40" spans="1:174" ht="14.25" customHeight="1">
      <c r="A40" s="17" t="s">
        <v>56</v>
      </c>
      <c r="C40" s="22" t="s">
        <v>31</v>
      </c>
      <c r="D40" s="67">
        <f>SUMPRODUCT(D9:D38,$C9:$C38)/1000</f>
        <v>0</v>
      </c>
      <c r="E40" s="67">
        <f>SUMPRODUCT(E9:E38,$C9:$C38)/1000</f>
        <v>0</v>
      </c>
      <c r="F40" s="67">
        <f>SUMPRODUCT(F9:F38,$C9:$C38)/1000</f>
        <v>0</v>
      </c>
      <c r="G40" s="67">
        <f>SUMPRODUCT(G9:G38,$C9:$C38)/1000</f>
        <v>0</v>
      </c>
      <c r="H40" s="19"/>
      <c r="J40" s="22"/>
      <c r="L40" s="22"/>
      <c r="P40" s="42"/>
      <c r="Q40" s="42"/>
      <c r="R40" s="42"/>
      <c r="S40" s="35"/>
      <c r="T40" s="35"/>
      <c r="U40" s="35"/>
      <c r="V40" s="33"/>
      <c r="AM40" s="34"/>
      <c r="AN40" s="34"/>
      <c r="AO40" s="23"/>
      <c r="AQ40" s="23"/>
      <c r="AR40" s="23"/>
      <c r="AS40" s="23"/>
      <c r="AT40" s="23"/>
      <c r="AU40" s="23"/>
      <c r="AW40" s="23"/>
      <c r="AX40" s="23"/>
      <c r="AY40" s="23"/>
      <c r="BA40" s="23"/>
      <c r="BB40" s="23"/>
      <c r="BC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row>
    <row r="41" spans="1:174" ht="14.25" customHeight="1">
      <c r="D41" s="43"/>
      <c r="E41" s="18"/>
      <c r="F41" s="43"/>
      <c r="G41" s="18"/>
      <c r="H41" s="19"/>
      <c r="J41" s="19"/>
      <c r="L41" s="19"/>
      <c r="P41" s="18"/>
      <c r="Q41" s="18"/>
      <c r="R41" s="18"/>
      <c r="S41" s="19"/>
      <c r="T41" s="19"/>
      <c r="U41" s="19"/>
      <c r="W41" s="18">
        <v>3</v>
      </c>
      <c r="X41" s="18">
        <f t="shared" ref="X41:AJ41" si="21">W41+1</f>
        <v>4</v>
      </c>
      <c r="Y41" s="18">
        <f>X41+1</f>
        <v>5</v>
      </c>
      <c r="Z41" s="18">
        <f t="shared" si="21"/>
        <v>6</v>
      </c>
      <c r="AA41" s="18">
        <f t="shared" si="21"/>
        <v>7</v>
      </c>
      <c r="AB41" s="18">
        <f t="shared" si="21"/>
        <v>8</v>
      </c>
      <c r="AC41" s="18">
        <f t="shared" si="21"/>
        <v>9</v>
      </c>
      <c r="AD41" s="18">
        <f t="shared" si="21"/>
        <v>10</v>
      </c>
      <c r="AE41" s="18">
        <f t="shared" si="21"/>
        <v>11</v>
      </c>
      <c r="AF41" s="18">
        <f t="shared" si="21"/>
        <v>12</v>
      </c>
      <c r="AG41" s="18">
        <f t="shared" si="21"/>
        <v>13</v>
      </c>
      <c r="AH41" s="18">
        <f t="shared" si="21"/>
        <v>14</v>
      </c>
      <c r="AI41" s="18">
        <f t="shared" si="21"/>
        <v>15</v>
      </c>
      <c r="AJ41" s="18">
        <f t="shared" si="21"/>
        <v>16</v>
      </c>
      <c r="AK41" s="18">
        <f>AJ41+1</f>
        <v>17</v>
      </c>
      <c r="AL41" s="18">
        <v>18</v>
      </c>
      <c r="AM41" s="70">
        <v>19</v>
      </c>
      <c r="AN41" s="70"/>
      <c r="AO41" s="29"/>
      <c r="AP41" s="18">
        <v>3</v>
      </c>
      <c r="AQ41" s="18">
        <f t="shared" ref="AQ41:BD41" si="22">AP41+1</f>
        <v>4</v>
      </c>
      <c r="AR41" s="18">
        <f t="shared" si="22"/>
        <v>5</v>
      </c>
      <c r="AS41" s="18">
        <f t="shared" si="22"/>
        <v>6</v>
      </c>
      <c r="AT41" s="18">
        <f t="shared" si="22"/>
        <v>7</v>
      </c>
      <c r="AU41" s="18">
        <f t="shared" si="22"/>
        <v>8</v>
      </c>
      <c r="AV41" s="18">
        <f t="shared" si="22"/>
        <v>9</v>
      </c>
      <c r="AW41" s="18">
        <f t="shared" si="22"/>
        <v>10</v>
      </c>
      <c r="AX41" s="18">
        <f t="shared" si="22"/>
        <v>11</v>
      </c>
      <c r="AY41" s="18">
        <f t="shared" si="22"/>
        <v>12</v>
      </c>
      <c r="AZ41" s="18">
        <f t="shared" si="22"/>
        <v>13</v>
      </c>
      <c r="BA41" s="18">
        <f t="shared" si="22"/>
        <v>14</v>
      </c>
      <c r="BB41" s="18">
        <f t="shared" si="22"/>
        <v>15</v>
      </c>
      <c r="BC41" s="18">
        <f t="shared" si="22"/>
        <v>16</v>
      </c>
      <c r="BD41" s="18">
        <f t="shared" si="22"/>
        <v>17</v>
      </c>
      <c r="BE41" s="18">
        <v>18</v>
      </c>
      <c r="BF41" s="70">
        <v>19</v>
      </c>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row>
    <row r="42" spans="1:174" ht="14.25" customHeight="1">
      <c r="D42" s="43"/>
      <c r="F42" s="43"/>
      <c r="H42" s="19"/>
      <c r="J42" s="19"/>
      <c r="L42" s="19"/>
      <c r="S42" s="19"/>
      <c r="T42" s="19"/>
      <c r="U42" s="19"/>
      <c r="V42" s="69" t="str">
        <f>L8</f>
        <v>N1</v>
      </c>
      <c r="W42" s="37" t="s">
        <v>66</v>
      </c>
      <c r="X42" s="37" t="s">
        <v>19</v>
      </c>
      <c r="Y42" s="37" t="s">
        <v>20</v>
      </c>
      <c r="Z42" s="37" t="s">
        <v>32</v>
      </c>
      <c r="AA42" s="37" t="s">
        <v>2</v>
      </c>
      <c r="AB42" s="37" t="s">
        <v>67</v>
      </c>
      <c r="AC42" s="37" t="s">
        <v>3</v>
      </c>
      <c r="AD42" s="37" t="s">
        <v>4</v>
      </c>
      <c r="AE42" s="37" t="s">
        <v>5</v>
      </c>
      <c r="AF42" s="37" t="s">
        <v>6</v>
      </c>
      <c r="AG42" s="37" t="s">
        <v>7</v>
      </c>
      <c r="AH42" s="37" t="s">
        <v>8</v>
      </c>
      <c r="AI42" s="37" t="s">
        <v>9</v>
      </c>
      <c r="AJ42" s="37" t="s">
        <v>10</v>
      </c>
      <c r="AK42" s="37" t="s">
        <v>73</v>
      </c>
      <c r="AL42" s="37" t="s">
        <v>75</v>
      </c>
      <c r="AM42" s="34" t="s">
        <v>76</v>
      </c>
      <c r="AN42" s="34"/>
      <c r="AO42" s="69" t="str">
        <f>V42</f>
        <v>N1</v>
      </c>
      <c r="AP42" s="37" t="s">
        <v>66</v>
      </c>
      <c r="AQ42" s="37" t="s">
        <v>19</v>
      </c>
      <c r="AR42" s="37" t="s">
        <v>20</v>
      </c>
      <c r="AS42" s="37" t="s">
        <v>32</v>
      </c>
      <c r="AT42" s="37" t="s">
        <v>2</v>
      </c>
      <c r="AU42" s="37" t="s">
        <v>67</v>
      </c>
      <c r="AV42" s="37" t="s">
        <v>3</v>
      </c>
      <c r="AW42" s="37" t="s">
        <v>4</v>
      </c>
      <c r="AX42" s="37" t="s">
        <v>5</v>
      </c>
      <c r="AY42" s="37" t="s">
        <v>6</v>
      </c>
      <c r="AZ42" s="37" t="s">
        <v>7</v>
      </c>
      <c r="BA42" s="37" t="s">
        <v>8</v>
      </c>
      <c r="BB42" s="37" t="s">
        <v>9</v>
      </c>
      <c r="BC42" s="37" t="s">
        <v>10</v>
      </c>
      <c r="BD42" s="37" t="s">
        <v>73</v>
      </c>
      <c r="BE42" s="37" t="s">
        <v>75</v>
      </c>
      <c r="BF42" s="34" t="s">
        <v>76</v>
      </c>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row>
    <row r="43" spans="1:174" ht="14.25" customHeight="1">
      <c r="D43" s="43"/>
      <c r="F43" s="43"/>
      <c r="H43" s="19"/>
      <c r="J43" s="19"/>
      <c r="L43" s="19"/>
      <c r="S43" s="19"/>
      <c r="T43" s="19"/>
      <c r="U43" s="19"/>
      <c r="V43" s="22">
        <v>1</v>
      </c>
      <c r="W43" s="33">
        <f>IF($A9=0,0,VLOOKUP($A9,[0]!Matrix,W$41))</f>
        <v>3395</v>
      </c>
      <c r="X43" s="33">
        <f>IF($A9=0,0,VLOOKUP($A9,[0]!Matrix,X$41))</f>
        <v>8.24</v>
      </c>
      <c r="Y43" s="33">
        <f>IF($A9=0,0,VLOOKUP($A9,[0]!Matrix,Y$41))</f>
        <v>1.98</v>
      </c>
      <c r="Z43" s="33">
        <f>IF($A9=0,0,VLOOKUP($A9,[0]!Matrix,Z$41))</f>
        <v>3.48</v>
      </c>
      <c r="AA43" s="33">
        <f>IF($A9=0,0,VLOOKUP($A9,[0]!Matrix,AA$41))</f>
        <v>0.02</v>
      </c>
      <c r="AB43" s="33">
        <f>IF($A9=0,0,VLOOKUP($A9,[0]!Matrix,AB$41))</f>
        <v>0.09</v>
      </c>
      <c r="AC43" s="33">
        <f>IF($A9=0,0,VLOOKUP($A9,[0]!Matrix,AC$41))</f>
        <v>0.02</v>
      </c>
      <c r="AD43" s="33">
        <f>IF($A9=0,0,VLOOKUP($A9,[0]!Matrix,AD$41))</f>
        <v>0.05</v>
      </c>
      <c r="AE43" s="33">
        <f>IF($A9=0,0,VLOOKUP($A9,[0]!Matrix,AE$41))</f>
        <v>0.32</v>
      </c>
      <c r="AF43" s="33">
        <f>IF($A9=0,0,VLOOKUP($A9,[0]!Matrix,AF$41))</f>
        <v>0.185</v>
      </c>
      <c r="AG43" s="33">
        <f>IF($A9=0,0,VLOOKUP($A9,[0]!Matrix,AG$41))</f>
        <v>0.14939999999999998</v>
      </c>
      <c r="AH43" s="33">
        <f>IF($A9=0,0,VLOOKUP($A9,[0]!Matrix,AH$41))</f>
        <v>0.29970000000000002</v>
      </c>
      <c r="AI43" s="33">
        <f>IF($A9=0,0,VLOOKUP($A9,[0]!Matrix,AI$41))</f>
        <v>0.21560000000000001</v>
      </c>
      <c r="AJ43" s="33">
        <f>IF($A9=0,0,VLOOKUP($A9,[0]!Matrix,AJ$41))</f>
        <v>4.8000000000000001E-2</v>
      </c>
      <c r="AK43" s="33">
        <f>IF($A9=0,0,VLOOKUP($A9,[0]!Matrix,AK$41))</f>
        <v>0</v>
      </c>
      <c r="AL43" s="33">
        <f>IF($A9=0,0,VLOOKUP($A9,[0]!Matrix,AL$41))</f>
        <v>0</v>
      </c>
      <c r="AM43" s="33">
        <f>IF($A9=0,0,VLOOKUP($A9,[0]!Matrix,AM$41))</f>
        <v>0</v>
      </c>
      <c r="AN43" s="34"/>
      <c r="AO43" s="22">
        <v>1</v>
      </c>
      <c r="AP43" s="35">
        <f>Nursery!$E9*W43/1000</f>
        <v>1725.50875</v>
      </c>
      <c r="AQ43" s="35">
        <f>Nursery!$E9*X43/1000</f>
        <v>4.1879800000000005</v>
      </c>
      <c r="AR43" s="35">
        <f>Nursery!$E9*Y43/1000</f>
        <v>1.006335</v>
      </c>
      <c r="AS43" s="35">
        <f>Nursery!$E9*Z43/1000</f>
        <v>1.76871</v>
      </c>
      <c r="AT43" s="35">
        <f>Nursery!$E9*AA43/1000</f>
        <v>1.0165E-2</v>
      </c>
      <c r="AU43" s="35">
        <f>Nursery!$E9*AB43/1000</f>
        <v>4.5742499999999998E-2</v>
      </c>
      <c r="AV43" s="35">
        <f>Nursery!$E9*AC43/1000</f>
        <v>1.0165E-2</v>
      </c>
      <c r="AW43" s="35">
        <f>Nursery!$E9*AD43/1000</f>
        <v>2.5412500000000001E-2</v>
      </c>
      <c r="AX43" s="35">
        <f>Nursery!$E9*AE43/1000</f>
        <v>0.16264000000000001</v>
      </c>
      <c r="AY43" s="35">
        <f>Nursery!$E9*AF43/1000</f>
        <v>9.4026250000000006E-2</v>
      </c>
      <c r="AZ43" s="35">
        <f>Nursery!$E9*AG43/1000</f>
        <v>7.5932549999999988E-2</v>
      </c>
      <c r="BA43" s="35">
        <f>Nursery!$E9*AH43/1000</f>
        <v>0.15232252500000001</v>
      </c>
      <c r="BB43" s="35">
        <f>Nursery!$E9*AI43/1000</f>
        <v>0.10957870000000001</v>
      </c>
      <c r="BC43" s="35">
        <f>Nursery!$E9*AJ43/1000</f>
        <v>2.4396000000000001E-2</v>
      </c>
      <c r="BD43" s="35">
        <f>Nursery!$E9*AK43/1000</f>
        <v>0</v>
      </c>
      <c r="BE43" s="35">
        <f>Nursery!$E9*AL43/1000</f>
        <v>0</v>
      </c>
      <c r="BF43" s="35">
        <f>Nursery!$E9*AM43/1000</f>
        <v>0</v>
      </c>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row>
    <row r="44" spans="1:174" ht="14.25" customHeight="1">
      <c r="D44" s="43"/>
      <c r="F44" s="43"/>
      <c r="V44" s="22">
        <v>2</v>
      </c>
      <c r="W44" s="33">
        <f>IF($A10=0,0,VLOOKUP($A10,[0]!Matrix,W$41))</f>
        <v>3595</v>
      </c>
      <c r="X44" s="33">
        <f>IF($A10=0,0,VLOOKUP($A10,[0]!Matrix,X$41))</f>
        <v>13.9</v>
      </c>
      <c r="Y44" s="33">
        <f>IF($A10=0,0,VLOOKUP($A10,[0]!Matrix,Y$41))</f>
        <v>4</v>
      </c>
      <c r="Z44" s="33">
        <f>IF($A10=0,0,VLOOKUP($A10,[0]!Matrix,Z$41))</f>
        <v>5.9</v>
      </c>
      <c r="AA44" s="33">
        <f>IF($A10=0,0,VLOOKUP($A10,[0]!Matrix,AA$41))</f>
        <v>0.08</v>
      </c>
      <c r="AB44" s="33">
        <f>IF($A10=0,0,VLOOKUP($A10,[0]!Matrix,AB$41))</f>
        <v>0.04</v>
      </c>
      <c r="AC44" s="33">
        <f>IF($A10=0,0,VLOOKUP($A10,[0]!Matrix,AC$41))</f>
        <v>0.05</v>
      </c>
      <c r="AD44" s="33">
        <f>IF($A10=0,0,VLOOKUP($A10,[0]!Matrix,AD$41))</f>
        <v>0.09</v>
      </c>
      <c r="AE44" s="33">
        <f>IF($A10=0,0,VLOOKUP($A10,[0]!Matrix,AE$41))</f>
        <v>0.38</v>
      </c>
      <c r="AF44" s="33">
        <f>IF($A10=0,0,VLOOKUP($A10,[0]!Matrix,AF$41))</f>
        <v>0.37919999999999998</v>
      </c>
      <c r="AG44" s="33">
        <f>IF($A10=0,0,VLOOKUP($A10,[0]!Matrix,AG$41))</f>
        <v>0.17200000000000001</v>
      </c>
      <c r="AH44" s="33">
        <f>IF($A10=0,0,VLOOKUP($A10,[0]!Matrix,AH$41))</f>
        <v>0.35699999999999998</v>
      </c>
      <c r="AI44" s="33">
        <f>IF($A10=0,0,VLOOKUP($A10,[0]!Matrix,AI$41))</f>
        <v>0.35200000000000004</v>
      </c>
      <c r="AJ44" s="33">
        <f>IF($A10=0,0,VLOOKUP($A10,[0]!Matrix,AJ$41))</f>
        <v>0.14759999999999998</v>
      </c>
      <c r="AK44" s="33">
        <f>IF($A10=0,0,VLOOKUP($A10,[0]!Matrix,AK$41))</f>
        <v>0</v>
      </c>
      <c r="AL44" s="33">
        <f>IF($A10=0,0,VLOOKUP($A10,[0]!Matrix,AL$41))</f>
        <v>0</v>
      </c>
      <c r="AM44" s="33">
        <f>IF($A10=0,0,VLOOKUP($A10,[0]!Matrix,AM$41))</f>
        <v>0</v>
      </c>
      <c r="AN44" s="34"/>
      <c r="AO44" s="22">
        <v>2</v>
      </c>
      <c r="AP44" s="35">
        <f>Nursery!$E10*W44/1000</f>
        <v>0</v>
      </c>
      <c r="AQ44" s="35">
        <f>Nursery!$E10*X44/1000</f>
        <v>0</v>
      </c>
      <c r="AR44" s="35">
        <f>Nursery!$E10*Y44/1000</f>
        <v>0</v>
      </c>
      <c r="AS44" s="35">
        <f>Nursery!$E10*Z44/1000</f>
        <v>0</v>
      </c>
      <c r="AT44" s="35">
        <f>Nursery!$E10*AA44/1000</f>
        <v>0</v>
      </c>
      <c r="AU44" s="35">
        <f>Nursery!$E10*AB44/1000</f>
        <v>0</v>
      </c>
      <c r="AV44" s="35">
        <f>Nursery!$E10*AC44/1000</f>
        <v>0</v>
      </c>
      <c r="AW44" s="35">
        <f>Nursery!$E10*AD44/1000</f>
        <v>0</v>
      </c>
      <c r="AX44" s="35">
        <f>Nursery!$E10*AE44/1000</f>
        <v>0</v>
      </c>
      <c r="AY44" s="35">
        <f>Nursery!$E10*AF44/1000</f>
        <v>0</v>
      </c>
      <c r="AZ44" s="35">
        <f>Nursery!$E10*AG44/1000</f>
        <v>0</v>
      </c>
      <c r="BA44" s="35">
        <f>Nursery!$E10*AH44/1000</f>
        <v>0</v>
      </c>
      <c r="BB44" s="35">
        <f>Nursery!$E10*AI44/1000</f>
        <v>0</v>
      </c>
      <c r="BC44" s="35">
        <f>Nursery!$E10*AJ44/1000</f>
        <v>0</v>
      </c>
      <c r="BD44" s="35">
        <f>Nursery!$E10*AK44/1000</f>
        <v>0</v>
      </c>
      <c r="BE44" s="35">
        <f>Nursery!$E10*AL44/1000</f>
        <v>0</v>
      </c>
      <c r="BF44" s="35">
        <f>Nursery!$E10*AM44/1000</f>
        <v>0</v>
      </c>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row>
    <row r="45" spans="1:174" ht="14.25" customHeight="1">
      <c r="V45" s="22">
        <v>3</v>
      </c>
      <c r="W45" s="33">
        <f>IF($A11=0,0,VLOOKUP($A11,[0]!Matrix,W$41))</f>
        <v>3382</v>
      </c>
      <c r="X45" s="33">
        <f>IF($A11=0,0,VLOOKUP($A11,[0]!Matrix,X$41))</f>
        <v>43.9</v>
      </c>
      <c r="Y45" s="33">
        <f>IF($A11=0,0,VLOOKUP($A11,[0]!Matrix,Y$41))</f>
        <v>6.6</v>
      </c>
      <c r="Z45" s="33">
        <f>IF($A11=0,0,VLOOKUP($A11,[0]!Matrix,Z$41))</f>
        <v>1.24</v>
      </c>
      <c r="AA45" s="33">
        <f>IF($A11=0,0,VLOOKUP($A11,[0]!Matrix,AA$41))</f>
        <v>0.35</v>
      </c>
      <c r="AB45" s="33">
        <f>IF($A11=0,0,VLOOKUP($A11,[0]!Matrix,AB$41))</f>
        <v>0.31</v>
      </c>
      <c r="AC45" s="33">
        <f>IF($A11=0,0,VLOOKUP($A11,[0]!Matrix,AC$41))</f>
        <v>0.01</v>
      </c>
      <c r="AD45" s="33">
        <f>IF($A11=0,0,VLOOKUP($A11,[0]!Matrix,AD$41))</f>
        <v>0.05</v>
      </c>
      <c r="AE45" s="33">
        <f>IF($A11=0,0,VLOOKUP($A11,[0]!Matrix,AE$41))</f>
        <v>1.96</v>
      </c>
      <c r="AF45" s="33">
        <f>IF($A11=0,0,VLOOKUP($A11,[0]!Matrix,AF$41))</f>
        <v>2.4287999999999998</v>
      </c>
      <c r="AG45" s="33">
        <f>IF($A11=0,0,VLOOKUP($A11,[0]!Matrix,AG$41))</f>
        <v>0.53400000000000003</v>
      </c>
      <c r="AH45" s="33">
        <f>IF($A11=0,0,VLOOKUP($A11,[0]!Matrix,AH$41))</f>
        <v>1.1008</v>
      </c>
      <c r="AI45" s="33">
        <f>IF($A11=0,0,VLOOKUP($A11,[0]!Matrix,AI$41))</f>
        <v>1.4607999999999999</v>
      </c>
      <c r="AJ45" s="33">
        <f>IF($A11=0,0,VLOOKUP($A11,[0]!Matrix,AJ$41))</f>
        <v>0.53100000000000003</v>
      </c>
      <c r="AK45" s="33">
        <f>IF($A11=0,0,VLOOKUP($A11,[0]!Matrix,AK$41))</f>
        <v>0</v>
      </c>
      <c r="AL45" s="33">
        <f>IF($A11=0,0,VLOOKUP($A11,[0]!Matrix,AL$41))</f>
        <v>0</v>
      </c>
      <c r="AM45" s="33">
        <f>IF($A11=0,0,VLOOKUP($A11,[0]!Matrix,AM$41))</f>
        <v>0</v>
      </c>
      <c r="AN45" s="34"/>
      <c r="AO45" s="22">
        <v>3</v>
      </c>
      <c r="AP45" s="35">
        <f>Nursery!$E11*W45/1000</f>
        <v>253.65</v>
      </c>
      <c r="AQ45" s="35">
        <f>Nursery!$E11*X45/1000</f>
        <v>3.2925</v>
      </c>
      <c r="AR45" s="35">
        <f>Nursery!$E11*Y45/1000</f>
        <v>0.495</v>
      </c>
      <c r="AS45" s="35">
        <f>Nursery!$E11*Z45/1000</f>
        <v>9.2999999999999999E-2</v>
      </c>
      <c r="AT45" s="35">
        <f>Nursery!$E11*AA45/1000</f>
        <v>2.6249999999999999E-2</v>
      </c>
      <c r="AU45" s="35">
        <f>Nursery!$E11*AB45/1000</f>
        <v>2.325E-2</v>
      </c>
      <c r="AV45" s="35">
        <f>Nursery!$E11*AC45/1000</f>
        <v>7.5000000000000002E-4</v>
      </c>
      <c r="AW45" s="35">
        <f>Nursery!$E11*AD45/1000</f>
        <v>3.7499999999999999E-3</v>
      </c>
      <c r="AX45" s="35">
        <f>Nursery!$E11*AE45/1000</f>
        <v>0.14699999999999999</v>
      </c>
      <c r="AY45" s="35">
        <f>Nursery!$E11*AF45/1000</f>
        <v>0.18215999999999999</v>
      </c>
      <c r="AZ45" s="35">
        <f>Nursery!$E11*AG45/1000</f>
        <v>4.0050000000000002E-2</v>
      </c>
      <c r="BA45" s="35">
        <f>Nursery!$E11*AH45/1000</f>
        <v>8.2560000000000008E-2</v>
      </c>
      <c r="BB45" s="35">
        <f>Nursery!$E11*AI45/1000</f>
        <v>0.10955999999999999</v>
      </c>
      <c r="BC45" s="35">
        <f>Nursery!$E11*AJ45/1000</f>
        <v>3.9825000000000006E-2</v>
      </c>
      <c r="BD45" s="35">
        <f>Nursery!$E11*AK45/1000</f>
        <v>0</v>
      </c>
      <c r="BE45" s="35">
        <f>Nursery!$E11*AL45/1000</f>
        <v>0</v>
      </c>
      <c r="BF45" s="35">
        <f>Nursery!$E11*AM45/1000</f>
        <v>0</v>
      </c>
    </row>
    <row r="46" spans="1:174" ht="14.25" customHeight="1">
      <c r="V46" s="22">
        <v>4</v>
      </c>
      <c r="W46" s="33">
        <f>IF($A12=0,0,VLOOKUP($A12,[0]!Matrix,W$41))</f>
        <v>3434</v>
      </c>
      <c r="X46" s="33">
        <f>IF($A12=0,0,VLOOKUP($A12,[0]!Matrix,X$41))</f>
        <v>27.33</v>
      </c>
      <c r="Y46" s="33">
        <f>IF($A12=0,0,VLOOKUP($A12,[0]!Matrix,Y$41))</f>
        <v>7.06</v>
      </c>
      <c r="Z46" s="33">
        <f>IF($A12=0,0,VLOOKUP($A12,[0]!Matrix,Z$41))</f>
        <v>10.43</v>
      </c>
      <c r="AA46" s="33">
        <f>IF($A12=0,0,VLOOKUP($A12,[0]!Matrix,AA$41))</f>
        <v>0.12</v>
      </c>
      <c r="AB46" s="33">
        <f>IF($A12=0,0,VLOOKUP($A12,[0]!Matrix,AB$41))</f>
        <v>0.47</v>
      </c>
      <c r="AC46" s="33">
        <f>IF($A12=0,0,VLOOKUP($A12,[0]!Matrix,AC$41))</f>
        <v>0.22</v>
      </c>
      <c r="AD46" s="33">
        <f>IF($A12=0,0,VLOOKUP($A12,[0]!Matrix,AD$41))</f>
        <v>0.2</v>
      </c>
      <c r="AE46" s="33">
        <f>IF($A12=0,0,VLOOKUP($A12,[0]!Matrix,AE$41))</f>
        <v>0.9</v>
      </c>
      <c r="AF46" s="33">
        <f>IF($A12=0,0,VLOOKUP($A12,[0]!Matrix,AF$41))</f>
        <v>0.46970000000000001</v>
      </c>
      <c r="AG46" s="33">
        <f>IF($A12=0,0,VLOOKUP($A12,[0]!Matrix,AG$41))</f>
        <v>0.45100000000000001</v>
      </c>
      <c r="AH46" s="33">
        <f>IF($A12=0,0,VLOOKUP($A12,[0]!Matrix,AH$41))</f>
        <v>0.82680000000000009</v>
      </c>
      <c r="AI46" s="33">
        <f>IF($A12=0,0,VLOOKUP($A12,[0]!Matrix,AI$41))</f>
        <v>0.70289999999999997</v>
      </c>
      <c r="AJ46" s="33">
        <f>IF($A12=0,0,VLOOKUP($A12,[0]!Matrix,AJ$41))</f>
        <v>0.14909999999999998</v>
      </c>
      <c r="AK46" s="33">
        <f>IF($A12=0,0,VLOOKUP($A12,[0]!Matrix,AK$41))</f>
        <v>0</v>
      </c>
      <c r="AL46" s="33">
        <f>IF($A12=0,0,VLOOKUP($A12,[0]!Matrix,AL$41))</f>
        <v>0</v>
      </c>
      <c r="AM46" s="33">
        <f>IF($A12=0,0,VLOOKUP($A12,[0]!Matrix,AM$41))</f>
        <v>0</v>
      </c>
      <c r="AN46" s="34"/>
      <c r="AO46" s="22">
        <v>4</v>
      </c>
      <c r="AP46" s="35">
        <f>Nursery!$E12*W46/1000</f>
        <v>0</v>
      </c>
      <c r="AQ46" s="35">
        <f>Nursery!$E12*X46/1000</f>
        <v>0</v>
      </c>
      <c r="AR46" s="35">
        <f>Nursery!$E12*Y46/1000</f>
        <v>0</v>
      </c>
      <c r="AS46" s="35">
        <f>Nursery!$E12*Z46/1000</f>
        <v>0</v>
      </c>
      <c r="AT46" s="35">
        <f>Nursery!$E12*AA46/1000</f>
        <v>0</v>
      </c>
      <c r="AU46" s="35">
        <f>Nursery!$E12*AB46/1000</f>
        <v>0</v>
      </c>
      <c r="AV46" s="35">
        <f>Nursery!$E12*AC46/1000</f>
        <v>0</v>
      </c>
      <c r="AW46" s="35">
        <f>Nursery!$E12*AD46/1000</f>
        <v>0</v>
      </c>
      <c r="AX46" s="35">
        <f>Nursery!$E12*AE46/1000</f>
        <v>0</v>
      </c>
      <c r="AY46" s="35">
        <f>Nursery!$E12*AF46/1000</f>
        <v>0</v>
      </c>
      <c r="AZ46" s="35">
        <f>Nursery!$E12*AG46/1000</f>
        <v>0</v>
      </c>
      <c r="BA46" s="35">
        <f>Nursery!$E12*AH46/1000</f>
        <v>0</v>
      </c>
      <c r="BB46" s="35">
        <f>Nursery!$E12*AI46/1000</f>
        <v>0</v>
      </c>
      <c r="BC46" s="35">
        <f>Nursery!$E12*AJ46/1000</f>
        <v>0</v>
      </c>
      <c r="BD46" s="35">
        <f>Nursery!$E12*AK46/1000</f>
        <v>0</v>
      </c>
      <c r="BE46" s="35">
        <f>Nursery!$E12*AL46/1000</f>
        <v>0</v>
      </c>
      <c r="BF46" s="35">
        <f>Nursery!$E12*AM46/1000</f>
        <v>0</v>
      </c>
    </row>
    <row r="47" spans="1:174" ht="14.25" customHeight="1">
      <c r="V47" s="22">
        <v>5</v>
      </c>
      <c r="W47" s="33">
        <f>IF($A13=0,0,VLOOKUP($A13,[0]!Matrix,W$41))</f>
        <v>3817</v>
      </c>
      <c r="X47" s="33">
        <f>IF($A13=0,0,VLOOKUP($A13,[0]!Matrix,X$41))</f>
        <v>65.2</v>
      </c>
      <c r="Y47" s="33">
        <f>IF($A13=0,0,VLOOKUP($A13,[0]!Matrix,Y$41))</f>
        <v>3.42</v>
      </c>
      <c r="Z47" s="33">
        <f>IF($A13=0,0,VLOOKUP($A13,[0]!Matrix,Z$41))</f>
        <v>1.05</v>
      </c>
      <c r="AA47" s="33">
        <f>IF($A13=0,0,VLOOKUP($A13,[0]!Matrix,AA$41))</f>
        <v>0.32</v>
      </c>
      <c r="AB47" s="33">
        <f>IF($A13=0,0,VLOOKUP($A13,[0]!Matrix,AB$41))</f>
        <v>0.39</v>
      </c>
      <c r="AC47" s="33">
        <f>IF($A13=0,0,VLOOKUP($A13,[0]!Matrix,AC$41))</f>
        <v>0.05</v>
      </c>
      <c r="AD47" s="33">
        <f>IF($A13=0,0,VLOOKUP($A13,[0]!Matrix,AD$41))</f>
        <v>0.02</v>
      </c>
      <c r="AE47" s="33">
        <f>IF($A13=0,0,VLOOKUP($A13,[0]!Matrix,AE$41))</f>
        <v>2.2000000000000002</v>
      </c>
      <c r="AF47" s="33">
        <f>IF($A13=0,0,VLOOKUP($A13,[0]!Matrix,AF$41))</f>
        <v>3.7219000000000002</v>
      </c>
      <c r="AG47" s="33">
        <f>IF($A13=0,0,VLOOKUP($A13,[0]!Matrix,AG$41))</f>
        <v>0.8004</v>
      </c>
      <c r="AH47" s="33">
        <f>IF($A13=0,0,VLOOKUP($A13,[0]!Matrix,AH$41))</f>
        <v>0.76500000000000001</v>
      </c>
      <c r="AI47" s="33">
        <f>IF($A13=0,0,VLOOKUP($A13,[0]!Matrix,AI$41))</f>
        <v>2.1671999999999998</v>
      </c>
      <c r="AJ47" s="33">
        <f>IF($A13=0,0,VLOOKUP($A13,[0]!Matrix,AJ$41))</f>
        <v>0.7128000000000001</v>
      </c>
      <c r="AK47" s="33">
        <f>IF($A13=0,0,VLOOKUP($A13,[0]!Matrix,AK$41))</f>
        <v>0</v>
      </c>
      <c r="AL47" s="33">
        <f>IF($A13=0,0,VLOOKUP($A13,[0]!Matrix,AL$41))</f>
        <v>0</v>
      </c>
      <c r="AM47" s="33">
        <f>IF($A13=0,0,VLOOKUP($A13,[0]!Matrix,AM$41))</f>
        <v>0</v>
      </c>
      <c r="AN47" s="34"/>
      <c r="AO47" s="22">
        <v>5</v>
      </c>
      <c r="AP47" s="35">
        <f>Nursery!$E13*W47/1000</f>
        <v>190.85</v>
      </c>
      <c r="AQ47" s="35">
        <f>Nursery!$E13*X47/1000</f>
        <v>3.26</v>
      </c>
      <c r="AR47" s="35">
        <f>Nursery!$E13*Y47/1000</f>
        <v>0.17100000000000001</v>
      </c>
      <c r="AS47" s="35">
        <f>Nursery!$E13*Z47/1000</f>
        <v>5.2499999999999998E-2</v>
      </c>
      <c r="AT47" s="35">
        <f>Nursery!$E13*AA47/1000</f>
        <v>1.6E-2</v>
      </c>
      <c r="AU47" s="35">
        <f>Nursery!$E13*AB47/1000</f>
        <v>1.95E-2</v>
      </c>
      <c r="AV47" s="35">
        <f>Nursery!$E13*AC47/1000</f>
        <v>2.5000000000000001E-3</v>
      </c>
      <c r="AW47" s="35">
        <f>Nursery!$E13*AD47/1000</f>
        <v>1E-3</v>
      </c>
      <c r="AX47" s="35">
        <f>Nursery!$E13*AE47/1000</f>
        <v>0.11000000000000001</v>
      </c>
      <c r="AY47" s="35">
        <f>Nursery!$E13*AF47/1000</f>
        <v>0.18609500000000001</v>
      </c>
      <c r="AZ47" s="35">
        <f>Nursery!$E13*AG47/1000</f>
        <v>4.002E-2</v>
      </c>
      <c r="BA47" s="35">
        <f>Nursery!$E13*AH47/1000</f>
        <v>3.8249999999999999E-2</v>
      </c>
      <c r="BB47" s="35">
        <f>Nursery!$E13*AI47/1000</f>
        <v>0.10835999999999998</v>
      </c>
      <c r="BC47" s="35">
        <f>Nursery!$E13*AJ47/1000</f>
        <v>3.5640000000000005E-2</v>
      </c>
      <c r="BD47" s="35">
        <f>Nursery!$E13*AK47/1000</f>
        <v>0</v>
      </c>
      <c r="BE47" s="35">
        <f>Nursery!$E13*AL47/1000</f>
        <v>0</v>
      </c>
      <c r="BF47" s="35">
        <f>Nursery!$E13*AM47/1000</f>
        <v>0</v>
      </c>
    </row>
    <row r="48" spans="1:174" ht="14.25" customHeight="1">
      <c r="V48" s="22">
        <v>6</v>
      </c>
      <c r="W48" s="33">
        <f>IF($A14=0,0,VLOOKUP($A14,[0]!Matrix,W$41))</f>
        <v>3415</v>
      </c>
      <c r="X48" s="33">
        <f>IF($A14=0,0,VLOOKUP($A14,[0]!Matrix,X$41))</f>
        <v>11.55</v>
      </c>
      <c r="Y48" s="33">
        <f>IF($A14=0,0,VLOOKUP($A14,[0]!Matrix,Y$41))</f>
        <v>0.08</v>
      </c>
      <c r="Z48" s="33">
        <f>IF($A14=0,0,VLOOKUP($A14,[0]!Matrix,Z$41))</f>
        <v>0.83</v>
      </c>
      <c r="AA48" s="33">
        <f>IF($A14=0,0,VLOOKUP($A14,[0]!Matrix,AA$41))</f>
        <v>0.62</v>
      </c>
      <c r="AB48" s="33">
        <f>IF($A14=0,0,VLOOKUP($A14,[0]!Matrix,AB$41))</f>
        <v>0.63</v>
      </c>
      <c r="AC48" s="33">
        <f>IF($A14=0,0,VLOOKUP($A14,[0]!Matrix,AC$41))</f>
        <v>0.94</v>
      </c>
      <c r="AD48" s="33">
        <f>IF($A14=0,0,VLOOKUP($A14,[0]!Matrix,AD$41))</f>
        <v>1.4</v>
      </c>
      <c r="AE48" s="33">
        <f>IF($A14=0,0,VLOOKUP($A14,[0]!Matrix,AE$41))</f>
        <v>1.96</v>
      </c>
      <c r="AF48" s="33">
        <f>IF($A14=0,0,VLOOKUP($A14,[0]!Matrix,AF$41))</f>
        <v>0.85360000000000003</v>
      </c>
      <c r="AG48" s="33">
        <f>IF($A14=0,0,VLOOKUP($A14,[0]!Matrix,AG$41))</f>
        <v>0.1666</v>
      </c>
      <c r="AH48" s="33">
        <f>IF($A14=0,0,VLOOKUP($A14,[0]!Matrix,AH$41))</f>
        <v>0.41</v>
      </c>
      <c r="AI48" s="33">
        <f>IF($A14=0,0,VLOOKUP($A14,[0]!Matrix,AI$41))</f>
        <v>0.63190000000000002</v>
      </c>
      <c r="AJ48" s="33">
        <f>IF($A14=0,0,VLOOKUP($A14,[0]!Matrix,AJ$41))</f>
        <v>0.19400000000000001</v>
      </c>
      <c r="AK48" s="33">
        <f>IF($A14=0,0,VLOOKUP($A14,[0]!Matrix,AK$41))</f>
        <v>72.88</v>
      </c>
      <c r="AL48" s="33">
        <f>IF($A14=0,0,VLOOKUP($A14,[0]!Matrix,AL$41))</f>
        <v>0</v>
      </c>
      <c r="AM48" s="33">
        <f>IF($A14=0,0,VLOOKUP($A14,[0]!Matrix,AM$41))</f>
        <v>0</v>
      </c>
      <c r="AN48" s="34"/>
      <c r="AO48" s="22">
        <v>6</v>
      </c>
      <c r="AP48" s="35">
        <f>Nursery!$E14*W48/1000</f>
        <v>683</v>
      </c>
      <c r="AQ48" s="35">
        <f>Nursery!$E14*X48/1000</f>
        <v>2.31</v>
      </c>
      <c r="AR48" s="35">
        <f>Nursery!$E14*Y48/1000</f>
        <v>1.6E-2</v>
      </c>
      <c r="AS48" s="35">
        <f>Nursery!$E14*Z48/1000</f>
        <v>0.16600000000000001</v>
      </c>
      <c r="AT48" s="35">
        <f>Nursery!$E14*AA48/1000</f>
        <v>0.124</v>
      </c>
      <c r="AU48" s="35">
        <f>Nursery!$E14*AB48/1000</f>
        <v>0.126</v>
      </c>
      <c r="AV48" s="35">
        <f>Nursery!$E14*AC48/1000</f>
        <v>0.188</v>
      </c>
      <c r="AW48" s="35">
        <f>Nursery!$E14*AD48/1000</f>
        <v>0.28000000000000003</v>
      </c>
      <c r="AX48" s="35">
        <f>Nursery!$E14*AE48/1000</f>
        <v>0.39200000000000002</v>
      </c>
      <c r="AY48" s="35">
        <f>Nursery!$E14*AF48/1000</f>
        <v>0.17072000000000001</v>
      </c>
      <c r="AZ48" s="35">
        <f>Nursery!$E14*AG48/1000</f>
        <v>3.3320000000000002E-2</v>
      </c>
      <c r="BA48" s="35">
        <f>Nursery!$E14*AH48/1000</f>
        <v>8.2000000000000003E-2</v>
      </c>
      <c r="BB48" s="35">
        <f>Nursery!$E14*AI48/1000</f>
        <v>0.12638000000000002</v>
      </c>
      <c r="BC48" s="35">
        <f>Nursery!$E14*AJ48/1000</f>
        <v>3.8800000000000001E-2</v>
      </c>
      <c r="BD48" s="35">
        <f>Nursery!$E14*AK48/1000</f>
        <v>14.576000000000001</v>
      </c>
      <c r="BE48" s="35">
        <f>Nursery!$E14*AL48/1000</f>
        <v>0</v>
      </c>
      <c r="BF48" s="35">
        <f>Nursery!$E14*AM48/1000</f>
        <v>0</v>
      </c>
    </row>
    <row r="49" spans="1:58" ht="14.25" customHeight="1">
      <c r="V49" s="22">
        <v>7</v>
      </c>
      <c r="W49" s="33">
        <f>IF($A15=0,0,VLOOKUP($A15,[0]!Matrix,W$41))</f>
        <v>4017</v>
      </c>
      <c r="X49" s="33">
        <f>IF($A15=0,0,VLOOKUP($A15,[0]!Matrix,X$41))</f>
        <v>77.84</v>
      </c>
      <c r="Y49" s="33">
        <f>IF($A15=0,0,VLOOKUP($A15,[0]!Matrix,Y$41))</f>
        <v>0</v>
      </c>
      <c r="Z49" s="33">
        <f>IF($A15=0,0,VLOOKUP($A15,[0]!Matrix,Z$41))</f>
        <v>2</v>
      </c>
      <c r="AA49" s="33">
        <f>IF($A15=0,0,VLOOKUP($A15,[0]!Matrix,AA$41))</f>
        <v>0.13</v>
      </c>
      <c r="AB49" s="33">
        <f>IF($A15=0,0,VLOOKUP($A15,[0]!Matrix,AB$41))</f>
        <v>1.25</v>
      </c>
      <c r="AC49" s="33">
        <f>IF($A15=0,0,VLOOKUP($A15,[0]!Matrix,AC$41))</f>
        <v>2.76</v>
      </c>
      <c r="AD49" s="33">
        <f>IF($A15=0,0,VLOOKUP($A15,[0]!Matrix,AD$41))</f>
        <v>1.19</v>
      </c>
      <c r="AE49" s="33">
        <f>IF($A15=0,0,VLOOKUP($A15,[0]!Matrix,AE$41))</f>
        <v>0.02</v>
      </c>
      <c r="AF49" s="33">
        <f>IF($A15=0,0,VLOOKUP($A15,[0]!Matrix,AF$41))</f>
        <v>6.0030000000000001</v>
      </c>
      <c r="AG49" s="33">
        <f>IF($A15=0,0,VLOOKUP($A15,[0]!Matrix,AG$41))</f>
        <v>0.66359999999999997</v>
      </c>
      <c r="AH49" s="33">
        <f>IF($A15=0,0,VLOOKUP($A15,[0]!Matrix,AH$41))</f>
        <v>2.87</v>
      </c>
      <c r="AI49" s="33">
        <f>IF($A15=0,0,VLOOKUP($A15,[0]!Matrix,AI$41))</f>
        <v>3.5760000000000001</v>
      </c>
      <c r="AJ49" s="33">
        <f>IF($A15=0,0,VLOOKUP($A15,[0]!Matrix,AJ$41))</f>
        <v>1.2689999999999999</v>
      </c>
      <c r="AK49" s="33">
        <f>IF($A15=0,0,VLOOKUP($A15,[0]!Matrix,AK$41))</f>
        <v>0</v>
      </c>
      <c r="AL49" s="33">
        <f>IF($A15=0,0,VLOOKUP($A15,[0]!Matrix,AL$41))</f>
        <v>0</v>
      </c>
      <c r="AM49" s="33">
        <f>IF($A15=0,0,VLOOKUP($A15,[0]!Matrix,AM$41))</f>
        <v>0</v>
      </c>
      <c r="AN49" s="34"/>
      <c r="AO49" s="22">
        <v>7</v>
      </c>
      <c r="AP49" s="35">
        <f>Nursery!$E15*W49/1000</f>
        <v>200.85</v>
      </c>
      <c r="AQ49" s="35">
        <f>Nursery!$E15*X49/1000</f>
        <v>3.8919999999999999</v>
      </c>
      <c r="AR49" s="35">
        <f>Nursery!$E15*Y49/1000</f>
        <v>0</v>
      </c>
      <c r="AS49" s="35">
        <f>Nursery!$E15*Z49/1000</f>
        <v>0.1</v>
      </c>
      <c r="AT49" s="35">
        <f>Nursery!$E15*AA49/1000</f>
        <v>6.4999999999999997E-3</v>
      </c>
      <c r="AU49" s="35">
        <f>Nursery!$E15*AB49/1000</f>
        <v>6.25E-2</v>
      </c>
      <c r="AV49" s="35">
        <f>Nursery!$E15*AC49/1000</f>
        <v>0.13800000000000001</v>
      </c>
      <c r="AW49" s="35">
        <f>Nursery!$E15*AD49/1000</f>
        <v>5.9499999999999997E-2</v>
      </c>
      <c r="AX49" s="35">
        <f>Nursery!$E15*AE49/1000</f>
        <v>1E-3</v>
      </c>
      <c r="AY49" s="35">
        <f>Nursery!$E15*AF49/1000</f>
        <v>0.30014999999999997</v>
      </c>
      <c r="AZ49" s="35">
        <f>Nursery!$E15*AG49/1000</f>
        <v>3.3180000000000001E-2</v>
      </c>
      <c r="BA49" s="35">
        <f>Nursery!$E15*AH49/1000</f>
        <v>0.14349999999999999</v>
      </c>
      <c r="BB49" s="35">
        <f>Nursery!$E15*AI49/1000</f>
        <v>0.17880000000000001</v>
      </c>
      <c r="BC49" s="35">
        <f>Nursery!$E15*AJ49/1000</f>
        <v>6.3449999999999993E-2</v>
      </c>
      <c r="BD49" s="35">
        <f>Nursery!$E15*AK49/1000</f>
        <v>0</v>
      </c>
      <c r="BE49" s="35">
        <f>Nursery!$E15*AL49/1000</f>
        <v>0</v>
      </c>
      <c r="BF49" s="35">
        <f>Nursery!$E15*AM49/1000</f>
        <v>0</v>
      </c>
    </row>
    <row r="50" spans="1:58" ht="14.25" customHeight="1">
      <c r="V50" s="22">
        <v>8</v>
      </c>
      <c r="W50" s="33">
        <f>IF($A16=0,0,VLOOKUP($A16,[0]!Matrix,W$41))</f>
        <v>2655</v>
      </c>
      <c r="X50" s="33">
        <f>IF($A16=0,0,VLOOKUP($A16,[0]!Matrix,X$41))</f>
        <v>64.03</v>
      </c>
      <c r="Y50" s="33">
        <f>IF($A16=0,0,VLOOKUP($A16,[0]!Matrix,Y$41))</f>
        <v>0.35</v>
      </c>
      <c r="Z50" s="33">
        <f>IF($A16=0,0,VLOOKUP($A16,[0]!Matrix,Z$41))</f>
        <v>12.02</v>
      </c>
      <c r="AA50" s="33">
        <f>IF($A16=0,0,VLOOKUP($A16,[0]!Matrix,AA$41))</f>
        <v>4.54</v>
      </c>
      <c r="AB50" s="33">
        <f>IF($A16=0,0,VLOOKUP($A16,[0]!Matrix,AB$41))</f>
        <v>1.33</v>
      </c>
      <c r="AC50" s="33">
        <f>IF($A16=0,0,VLOOKUP($A16,[0]!Matrix,AC$41))</f>
        <v>0.49</v>
      </c>
      <c r="AD50" s="33">
        <f>IF($A16=0,0,VLOOKUP($A16,[0]!Matrix,AD$41))</f>
        <v>0.49</v>
      </c>
      <c r="AE50" s="33">
        <f>IF($A16=0,0,VLOOKUP($A16,[0]!Matrix,AE$41))</f>
        <v>0.53</v>
      </c>
      <c r="AF50" s="33">
        <f>IF($A16=0,0,VLOOKUP($A16,[0]!Matrix,AF$41))</f>
        <v>3.1364999999999998</v>
      </c>
      <c r="AG50" s="33">
        <f>IF($A16=0,0,VLOOKUP($A16,[0]!Matrix,AG$41))</f>
        <v>0.96250000000000002</v>
      </c>
      <c r="AH50" s="33">
        <f>IF($A16=0,0,VLOOKUP($A16,[0]!Matrix,AH$41))</f>
        <v>1.41</v>
      </c>
      <c r="AI50" s="33">
        <f>IF($A16=0,0,VLOOKUP($A16,[0]!Matrix,AI$41))</f>
        <v>1.8095000000000001</v>
      </c>
      <c r="AJ50" s="33">
        <f>IF($A16=0,0,VLOOKUP($A16,[0]!Matrix,AJ$41))</f>
        <v>0.35880000000000001</v>
      </c>
      <c r="AK50" s="33">
        <f>IF($A16=0,0,VLOOKUP($A16,[0]!Matrix,AK$41))</f>
        <v>0</v>
      </c>
      <c r="AL50" s="33">
        <f>IF($A16=0,0,VLOOKUP($A16,[0]!Matrix,AL$41))</f>
        <v>0</v>
      </c>
      <c r="AM50" s="33">
        <f>IF($A16=0,0,VLOOKUP($A16,[0]!Matrix,AM$41))</f>
        <v>0</v>
      </c>
      <c r="AN50" s="34"/>
      <c r="AO50" s="22">
        <v>8</v>
      </c>
      <c r="AP50" s="35">
        <f>Nursery!$E16*W50/1000</f>
        <v>132.75</v>
      </c>
      <c r="AQ50" s="35">
        <f>Nursery!$E16*X50/1000</f>
        <v>3.2014999999999998</v>
      </c>
      <c r="AR50" s="35">
        <f>Nursery!$E16*Y50/1000</f>
        <v>1.7500000000000002E-2</v>
      </c>
      <c r="AS50" s="35">
        <f>Nursery!$E16*Z50/1000</f>
        <v>0.60099999999999998</v>
      </c>
      <c r="AT50" s="35">
        <f>Nursery!$E16*AA50/1000</f>
        <v>0.22700000000000001</v>
      </c>
      <c r="AU50" s="35">
        <f>Nursery!$E16*AB50/1000</f>
        <v>6.6500000000000004E-2</v>
      </c>
      <c r="AV50" s="35">
        <f>Nursery!$E16*AC50/1000</f>
        <v>2.4500000000000001E-2</v>
      </c>
      <c r="AW50" s="35">
        <f>Nursery!$E16*AD50/1000</f>
        <v>2.4500000000000001E-2</v>
      </c>
      <c r="AX50" s="35">
        <f>Nursery!$E16*AE50/1000</f>
        <v>2.6499999999999999E-2</v>
      </c>
      <c r="AY50" s="35">
        <f>Nursery!$E16*AF50/1000</f>
        <v>0.15682499999999999</v>
      </c>
      <c r="AZ50" s="35">
        <f>Nursery!$E16*AG50/1000</f>
        <v>4.8125000000000001E-2</v>
      </c>
      <c r="BA50" s="35">
        <f>Nursery!$E16*AH50/1000</f>
        <v>7.0499999999999993E-2</v>
      </c>
      <c r="BB50" s="35">
        <f>Nursery!$E16*AI50/1000</f>
        <v>9.0475000000000014E-2</v>
      </c>
      <c r="BC50" s="35">
        <f>Nursery!$E16*AJ50/1000</f>
        <v>1.7940000000000001E-2</v>
      </c>
      <c r="BD50" s="35">
        <f>Nursery!$E16*AK50/1000</f>
        <v>0</v>
      </c>
      <c r="BE50" s="35">
        <f>Nursery!$E16*AL50/1000</f>
        <v>0</v>
      </c>
      <c r="BF50" s="35">
        <f>Nursery!$E16*AM50/1000</f>
        <v>0</v>
      </c>
    </row>
    <row r="51" spans="1:58" s="20" customFormat="1" ht="14.25" customHeight="1">
      <c r="A51" s="19"/>
      <c r="C51" s="22"/>
      <c r="D51" s="22"/>
      <c r="E51" s="22"/>
      <c r="F51" s="22"/>
      <c r="G51" s="22"/>
      <c r="I51" s="19"/>
      <c r="K51" s="21"/>
      <c r="M51" s="19"/>
      <c r="N51" s="21"/>
      <c r="O51" s="21"/>
      <c r="P51" s="22"/>
      <c r="Q51" s="22"/>
      <c r="R51" s="22"/>
      <c r="V51" s="22">
        <v>9</v>
      </c>
      <c r="W51" s="33">
        <f>IF($A17=0,0,VLOOKUP($A17,[0]!Matrix,W$41))</f>
        <v>8574</v>
      </c>
      <c r="X51" s="33">
        <f>IF($A17=0,0,VLOOKUP($A17,[0]!Matrix,X$41))</f>
        <v>0</v>
      </c>
      <c r="Y51" s="33">
        <f>IF($A17=0,0,VLOOKUP($A17,[0]!Matrix,Y$41))</f>
        <v>0</v>
      </c>
      <c r="Z51" s="33">
        <f>IF($A17=0,0,VLOOKUP($A17,[0]!Matrix,Z$41))</f>
        <v>99</v>
      </c>
      <c r="AA51" s="33">
        <f>IF($A17=0,0,VLOOKUP($A17,[0]!Matrix,AA$41))</f>
        <v>0</v>
      </c>
      <c r="AB51" s="33">
        <f>IF($A17=0,0,VLOOKUP($A17,[0]!Matrix,AB$41))</f>
        <v>0</v>
      </c>
      <c r="AC51" s="33">
        <f>IF($A17=0,0,VLOOKUP($A17,[0]!Matrix,AC$41))</f>
        <v>0</v>
      </c>
      <c r="AD51" s="33">
        <f>IF($A17=0,0,VLOOKUP($A17,[0]!Matrix,AD$41))</f>
        <v>0</v>
      </c>
      <c r="AE51" s="33">
        <f>IF($A17=0,0,VLOOKUP($A17,[0]!Matrix,AE$41))</f>
        <v>0</v>
      </c>
      <c r="AF51" s="33">
        <f>IF($A17=0,0,VLOOKUP($A17,[0]!Matrix,AF$41))</f>
        <v>0</v>
      </c>
      <c r="AG51" s="33">
        <f>IF($A17=0,0,VLOOKUP($A17,[0]!Matrix,AG$41))</f>
        <v>0</v>
      </c>
      <c r="AH51" s="33">
        <f>IF($A17=0,0,VLOOKUP($A17,[0]!Matrix,AH$41))</f>
        <v>0</v>
      </c>
      <c r="AI51" s="33">
        <f>IF($A17=0,0,VLOOKUP($A17,[0]!Matrix,AI$41))</f>
        <v>0</v>
      </c>
      <c r="AJ51" s="33">
        <f>IF($A17=0,0,VLOOKUP($A17,[0]!Matrix,AJ$41))</f>
        <v>0</v>
      </c>
      <c r="AK51" s="33">
        <f>IF($A17=0,0,VLOOKUP($A17,[0]!Matrix,AK$41))</f>
        <v>0</v>
      </c>
      <c r="AL51" s="33">
        <f>IF($A17=0,0,VLOOKUP($A17,[0]!Matrix,AL$41))</f>
        <v>0</v>
      </c>
      <c r="AM51" s="33">
        <f>IF($A17=0,0,VLOOKUP($A17,[0]!Matrix,AM$41))</f>
        <v>0</v>
      </c>
      <c r="AN51" s="34"/>
      <c r="AO51" s="22">
        <v>9</v>
      </c>
      <c r="AP51" s="35">
        <f>Nursery!$E17*W51/1000</f>
        <v>300.08999999999997</v>
      </c>
      <c r="AQ51" s="35">
        <f>Nursery!$E17*X51/1000</f>
        <v>0</v>
      </c>
      <c r="AR51" s="35">
        <f>Nursery!$E17*Y51/1000</f>
        <v>0</v>
      </c>
      <c r="AS51" s="35">
        <f>Nursery!$E17*Z51/1000</f>
        <v>3.4649999999999999</v>
      </c>
      <c r="AT51" s="35">
        <f>Nursery!$E17*AA51/1000</f>
        <v>0</v>
      </c>
      <c r="AU51" s="35">
        <f>Nursery!$E17*AB51/1000</f>
        <v>0</v>
      </c>
      <c r="AV51" s="35">
        <f>Nursery!$E17*AC51/1000</f>
        <v>0</v>
      </c>
      <c r="AW51" s="35">
        <f>Nursery!$E17*AD51/1000</f>
        <v>0</v>
      </c>
      <c r="AX51" s="35">
        <f>Nursery!$E17*AE51/1000</f>
        <v>0</v>
      </c>
      <c r="AY51" s="35">
        <f>Nursery!$E17*AF51/1000</f>
        <v>0</v>
      </c>
      <c r="AZ51" s="35">
        <f>Nursery!$E17*AG51/1000</f>
        <v>0</v>
      </c>
      <c r="BA51" s="35">
        <f>Nursery!$E17*AH51/1000</f>
        <v>0</v>
      </c>
      <c r="BB51" s="35">
        <f>Nursery!$E17*AI51/1000</f>
        <v>0</v>
      </c>
      <c r="BC51" s="35">
        <f>Nursery!$E17*AJ51/1000</f>
        <v>0</v>
      </c>
      <c r="BD51" s="35">
        <f>Nursery!$E17*AK51/1000</f>
        <v>0</v>
      </c>
      <c r="BE51" s="35">
        <f>Nursery!$E17*AL51/1000</f>
        <v>0</v>
      </c>
      <c r="BF51" s="35">
        <f>Nursery!$E17*AM51/1000</f>
        <v>0</v>
      </c>
    </row>
    <row r="52" spans="1:58" s="20" customFormat="1" ht="14.25" customHeight="1">
      <c r="A52" s="19"/>
      <c r="C52" s="22"/>
      <c r="D52" s="22"/>
      <c r="E52" s="22"/>
      <c r="F52" s="22"/>
      <c r="G52" s="22"/>
      <c r="I52" s="19"/>
      <c r="K52" s="21"/>
      <c r="M52" s="19"/>
      <c r="N52" s="21"/>
      <c r="O52" s="21"/>
      <c r="P52" s="22"/>
      <c r="Q52" s="22"/>
      <c r="R52" s="22"/>
      <c r="V52" s="22">
        <v>10</v>
      </c>
      <c r="W52" s="33">
        <f>IF($A18=0,0,VLOOKUP($A18,[0]!Matrix,W$41))</f>
        <v>8124</v>
      </c>
      <c r="X52" s="33">
        <f>IF($A18=0,0,VLOOKUP($A18,[0]!Matrix,X$41))</f>
        <v>0</v>
      </c>
      <c r="Y52" s="33">
        <f>IF($A18=0,0,VLOOKUP($A18,[0]!Matrix,Y$41))</f>
        <v>0</v>
      </c>
      <c r="Z52" s="33">
        <f>IF($A18=0,0,VLOOKUP($A18,[0]!Matrix,Z$41))</f>
        <v>99</v>
      </c>
      <c r="AA52" s="33">
        <f>IF($A18=0,0,VLOOKUP($A18,[0]!Matrix,AA$41))</f>
        <v>0</v>
      </c>
      <c r="AB52" s="33">
        <f>IF($A18=0,0,VLOOKUP($A18,[0]!Matrix,AB$41))</f>
        <v>0</v>
      </c>
      <c r="AC52" s="33">
        <f>IF($A18=0,0,VLOOKUP($A18,[0]!Matrix,AC$41))</f>
        <v>0</v>
      </c>
      <c r="AD52" s="33">
        <f>IF($A18=0,0,VLOOKUP($A18,[0]!Matrix,AD$41))</f>
        <v>0</v>
      </c>
      <c r="AE52" s="33">
        <f>IF($A18=0,0,VLOOKUP($A18,[0]!Matrix,AE$41))</f>
        <v>0</v>
      </c>
      <c r="AF52" s="33">
        <f>IF($A18=0,0,VLOOKUP($A18,[0]!Matrix,AF$41))</f>
        <v>0</v>
      </c>
      <c r="AG52" s="33">
        <f>IF($A18=0,0,VLOOKUP($A18,[0]!Matrix,AG$41))</f>
        <v>0</v>
      </c>
      <c r="AH52" s="33">
        <f>IF($A18=0,0,VLOOKUP($A18,[0]!Matrix,AH$41))</f>
        <v>0</v>
      </c>
      <c r="AI52" s="33">
        <f>IF($A18=0,0,VLOOKUP($A18,[0]!Matrix,AI$41))</f>
        <v>0</v>
      </c>
      <c r="AJ52" s="33">
        <f>IF($A18=0,0,VLOOKUP($A18,[0]!Matrix,AJ$41))</f>
        <v>0</v>
      </c>
      <c r="AK52" s="33">
        <f>IF($A18=0,0,VLOOKUP($A18,[0]!Matrix,AK$41))</f>
        <v>0</v>
      </c>
      <c r="AL52" s="33">
        <f>IF($A18=0,0,VLOOKUP($A18,[0]!Matrix,AL$41))</f>
        <v>0</v>
      </c>
      <c r="AM52" s="33">
        <f>IF($A18=0,0,VLOOKUP($A18,[0]!Matrix,AM$41))</f>
        <v>0</v>
      </c>
      <c r="AN52" s="34"/>
      <c r="AO52" s="22">
        <v>10</v>
      </c>
      <c r="AP52" s="35">
        <f>Nursery!$E18*W52/1000</f>
        <v>0</v>
      </c>
      <c r="AQ52" s="35">
        <f>Nursery!$E18*X52/1000</f>
        <v>0</v>
      </c>
      <c r="AR52" s="35">
        <f>Nursery!$E18*Y52/1000</f>
        <v>0</v>
      </c>
      <c r="AS52" s="35">
        <f>Nursery!$E18*Z52/1000</f>
        <v>0</v>
      </c>
      <c r="AT52" s="35">
        <f>Nursery!$E18*AA52/1000</f>
        <v>0</v>
      </c>
      <c r="AU52" s="35">
        <f>Nursery!$E18*AB52/1000</f>
        <v>0</v>
      </c>
      <c r="AV52" s="35">
        <f>Nursery!$E18*AC52/1000</f>
        <v>0</v>
      </c>
      <c r="AW52" s="35">
        <f>Nursery!$E18*AD52/1000</f>
        <v>0</v>
      </c>
      <c r="AX52" s="35">
        <f>Nursery!$E18*AE52/1000</f>
        <v>0</v>
      </c>
      <c r="AY52" s="35">
        <f>Nursery!$E18*AF52/1000</f>
        <v>0</v>
      </c>
      <c r="AZ52" s="35">
        <f>Nursery!$E18*AG52/1000</f>
        <v>0</v>
      </c>
      <c r="BA52" s="35">
        <f>Nursery!$E18*AH52/1000</f>
        <v>0</v>
      </c>
      <c r="BB52" s="35">
        <f>Nursery!$E18*AI52/1000</f>
        <v>0</v>
      </c>
      <c r="BC52" s="35">
        <f>Nursery!$E18*AJ52/1000</f>
        <v>0</v>
      </c>
      <c r="BD52" s="35">
        <f>Nursery!$E18*AK52/1000</f>
        <v>0</v>
      </c>
      <c r="BE52" s="35">
        <f>Nursery!$E18*AL52/1000</f>
        <v>0</v>
      </c>
      <c r="BF52" s="35">
        <f>Nursery!$E18*AM52/1000</f>
        <v>0</v>
      </c>
    </row>
    <row r="53" spans="1:58" s="20" customFormat="1" ht="14.25" customHeight="1">
      <c r="A53" s="19"/>
      <c r="C53" s="22"/>
      <c r="D53" s="22"/>
      <c r="E53" s="22"/>
      <c r="F53" s="22"/>
      <c r="G53" s="22"/>
      <c r="I53" s="19"/>
      <c r="K53" s="21"/>
      <c r="M53" s="19"/>
      <c r="N53" s="21"/>
      <c r="O53" s="21"/>
      <c r="P53" s="22"/>
      <c r="Q53" s="22"/>
      <c r="R53" s="22"/>
      <c r="V53" s="22">
        <v>11</v>
      </c>
      <c r="W53" s="33">
        <f>IF($A19=0,0,VLOOKUP($A19,[0]!Matrix,W$41))</f>
        <v>0</v>
      </c>
      <c r="X53" s="33">
        <f>IF($A19=0,0,VLOOKUP($A19,[0]!Matrix,X$41))</f>
        <v>0</v>
      </c>
      <c r="Y53" s="33">
        <f>IF($A19=0,0,VLOOKUP($A19,[0]!Matrix,Y$41))</f>
        <v>0</v>
      </c>
      <c r="Z53" s="33">
        <f>IF($A19=0,0,VLOOKUP($A19,[0]!Matrix,Z$41))</f>
        <v>0</v>
      </c>
      <c r="AA53" s="33">
        <f>IF($A19=0,0,VLOOKUP($A19,[0]!Matrix,AA$41))</f>
        <v>0.3</v>
      </c>
      <c r="AB53" s="33">
        <f>IF($A19=0,0,VLOOKUP($A19,[0]!Matrix,AB$41))</f>
        <v>0</v>
      </c>
      <c r="AC53" s="33">
        <f>IF($A19=0,0,VLOOKUP($A19,[0]!Matrix,AC$41))</f>
        <v>39.5</v>
      </c>
      <c r="AD53" s="33">
        <f>IF($A19=0,0,VLOOKUP($A19,[0]!Matrix,AD$41))</f>
        <v>59</v>
      </c>
      <c r="AE53" s="33">
        <f>IF($A19=0,0,VLOOKUP($A19,[0]!Matrix,AE$41))</f>
        <v>0</v>
      </c>
      <c r="AF53" s="33">
        <f>IF($A19=0,0,VLOOKUP($A19,[0]!Matrix,AF$41))</f>
        <v>0</v>
      </c>
      <c r="AG53" s="33">
        <f>IF($A19=0,0,VLOOKUP($A19,[0]!Matrix,AG$41))</f>
        <v>0</v>
      </c>
      <c r="AH53" s="33">
        <f>IF($A19=0,0,VLOOKUP($A19,[0]!Matrix,AH$41))</f>
        <v>0</v>
      </c>
      <c r="AI53" s="33">
        <f>IF($A19=0,0,VLOOKUP($A19,[0]!Matrix,AI$41))</f>
        <v>0</v>
      </c>
      <c r="AJ53" s="33">
        <f>IF($A19=0,0,VLOOKUP($A19,[0]!Matrix,AJ$41))</f>
        <v>0</v>
      </c>
      <c r="AK53" s="33">
        <f>IF($A19=0,0,VLOOKUP($A19,[0]!Matrix,AK$41))</f>
        <v>0</v>
      </c>
      <c r="AL53" s="33">
        <f>IF($A19=0,0,VLOOKUP($A19,[0]!Matrix,AL$41))</f>
        <v>0</v>
      </c>
      <c r="AM53" s="33">
        <f>IF($A19=0,0,VLOOKUP($A19,[0]!Matrix,AM$41))</f>
        <v>0</v>
      </c>
      <c r="AN53" s="34"/>
      <c r="AO53" s="22">
        <v>11</v>
      </c>
      <c r="AP53" s="35">
        <f>Nursery!$E19*W53/1000</f>
        <v>0</v>
      </c>
      <c r="AQ53" s="35">
        <f>Nursery!$E19*X53/1000</f>
        <v>0</v>
      </c>
      <c r="AR53" s="35">
        <f>Nursery!$E19*Y53/1000</f>
        <v>0</v>
      </c>
      <c r="AS53" s="35">
        <f>Nursery!$E19*Z53/1000</f>
        <v>0</v>
      </c>
      <c r="AT53" s="35">
        <f>Nursery!$E19*AA53/1000</f>
        <v>2.9999999999999997E-4</v>
      </c>
      <c r="AU53" s="35">
        <f>Nursery!$E19*AB53/1000</f>
        <v>0</v>
      </c>
      <c r="AV53" s="35">
        <f>Nursery!$E19*AC53/1000</f>
        <v>3.95E-2</v>
      </c>
      <c r="AW53" s="35">
        <f>Nursery!$E19*AD53/1000</f>
        <v>5.8999999999999997E-2</v>
      </c>
      <c r="AX53" s="35">
        <f>Nursery!$E19*AE53/1000</f>
        <v>0</v>
      </c>
      <c r="AY53" s="35">
        <f>Nursery!$E19*AF53/1000</f>
        <v>0</v>
      </c>
      <c r="AZ53" s="35">
        <f>Nursery!$E19*AG53/1000</f>
        <v>0</v>
      </c>
      <c r="BA53" s="35">
        <f>Nursery!$E19*AH53/1000</f>
        <v>0</v>
      </c>
      <c r="BB53" s="35">
        <f>Nursery!$E19*AI53/1000</f>
        <v>0</v>
      </c>
      <c r="BC53" s="35">
        <f>Nursery!$E19*AJ53/1000</f>
        <v>0</v>
      </c>
      <c r="BD53" s="35">
        <f>Nursery!$E19*AK53/1000</f>
        <v>0</v>
      </c>
      <c r="BE53" s="35">
        <f>Nursery!$E19*AL53/1000</f>
        <v>0</v>
      </c>
      <c r="BF53" s="35">
        <f>Nursery!$E19*AM53/1000</f>
        <v>0</v>
      </c>
    </row>
    <row r="54" spans="1:58" s="20" customFormat="1" ht="14.25" customHeight="1">
      <c r="A54" s="19"/>
      <c r="C54" s="22"/>
      <c r="D54" s="22"/>
      <c r="E54" s="22"/>
      <c r="F54" s="22"/>
      <c r="G54" s="22"/>
      <c r="I54" s="19"/>
      <c r="K54" s="21"/>
      <c r="M54" s="19"/>
      <c r="N54" s="21"/>
      <c r="O54" s="21"/>
      <c r="P54" s="22"/>
      <c r="Q54" s="22"/>
      <c r="R54" s="22"/>
      <c r="V54" s="22">
        <v>12</v>
      </c>
      <c r="W54" s="33">
        <f>IF($A20=0,0,VLOOKUP($A20,[0]!Matrix,W$41))</f>
        <v>0</v>
      </c>
      <c r="X54" s="33">
        <f>IF($A20=0,0,VLOOKUP($A20,[0]!Matrix,X$41))</f>
        <v>0</v>
      </c>
      <c r="Y54" s="33">
        <f>IF($A20=0,0,VLOOKUP($A20,[0]!Matrix,Y$41))</f>
        <v>0</v>
      </c>
      <c r="Z54" s="33">
        <f>IF($A20=0,0,VLOOKUP($A20,[0]!Matrix,Z$41))</f>
        <v>0</v>
      </c>
      <c r="AA54" s="33">
        <f>IF($A20=0,0,VLOOKUP($A20,[0]!Matrix,AA$41))</f>
        <v>16.899999999999999</v>
      </c>
      <c r="AB54" s="33">
        <f>IF($A20=0,0,VLOOKUP($A20,[0]!Matrix,AB$41))</f>
        <v>18.98</v>
      </c>
      <c r="AC54" s="33">
        <f>IF($A20=0,0,VLOOKUP($A20,[0]!Matrix,AC$41))</f>
        <v>0.2</v>
      </c>
      <c r="AD54" s="33">
        <f>IF($A20=0,0,VLOOKUP($A20,[0]!Matrix,AD$41))</f>
        <v>0</v>
      </c>
      <c r="AE54" s="33">
        <f>IF($A20=0,0,VLOOKUP($A20,[0]!Matrix,AE$41))</f>
        <v>0.16</v>
      </c>
      <c r="AF54" s="33">
        <f>IF($A20=0,0,VLOOKUP($A20,[0]!Matrix,AF$41))</f>
        <v>0</v>
      </c>
      <c r="AG54" s="33">
        <f>IF($A20=0,0,VLOOKUP($A20,[0]!Matrix,AG$41))</f>
        <v>0</v>
      </c>
      <c r="AH54" s="33">
        <f>IF($A20=0,0,VLOOKUP($A20,[0]!Matrix,AH$41))</f>
        <v>0</v>
      </c>
      <c r="AI54" s="33">
        <f>IF($A20=0,0,VLOOKUP($A20,[0]!Matrix,AI$41))</f>
        <v>0</v>
      </c>
      <c r="AJ54" s="33">
        <f>IF($A20=0,0,VLOOKUP($A20,[0]!Matrix,AJ$41))</f>
        <v>0</v>
      </c>
      <c r="AK54" s="33">
        <f>IF($A20=0,0,VLOOKUP($A20,[0]!Matrix,AK$41))</f>
        <v>0</v>
      </c>
      <c r="AL54" s="33">
        <f>IF($A20=0,0,VLOOKUP($A20,[0]!Matrix,AL$41))</f>
        <v>0</v>
      </c>
      <c r="AM54" s="33">
        <f>IF($A20=0,0,VLOOKUP($A20,[0]!Matrix,AM$41))</f>
        <v>0</v>
      </c>
      <c r="AN54" s="34"/>
      <c r="AO54" s="22">
        <v>12</v>
      </c>
      <c r="AP54" s="35">
        <f>Nursery!$E20*W54/1000</f>
        <v>0</v>
      </c>
      <c r="AQ54" s="35">
        <f>Nursery!$E20*X54/1000</f>
        <v>0</v>
      </c>
      <c r="AR54" s="35">
        <f>Nursery!$E20*Y54/1000</f>
        <v>0</v>
      </c>
      <c r="AS54" s="35">
        <f>Nursery!$E20*Z54/1000</f>
        <v>0</v>
      </c>
      <c r="AT54" s="35">
        <f>Nursery!$E20*AA54/1000</f>
        <v>5.0699999999999995E-2</v>
      </c>
      <c r="AU54" s="35">
        <f>Nursery!$E20*AB54/1000</f>
        <v>5.6939999999999998E-2</v>
      </c>
      <c r="AV54" s="35">
        <f>Nursery!$E20*AC54/1000</f>
        <v>6.0000000000000006E-4</v>
      </c>
      <c r="AW54" s="35">
        <f>Nursery!$E20*AD54/1000</f>
        <v>0</v>
      </c>
      <c r="AX54" s="35">
        <f>Nursery!$E20*AE54/1000</f>
        <v>4.7999999999999996E-4</v>
      </c>
      <c r="AY54" s="35">
        <f>Nursery!$E20*AF54/1000</f>
        <v>0</v>
      </c>
      <c r="AZ54" s="35">
        <f>Nursery!$E20*AG54/1000</f>
        <v>0</v>
      </c>
      <c r="BA54" s="35">
        <f>Nursery!$E20*AH54/1000</f>
        <v>0</v>
      </c>
      <c r="BB54" s="35">
        <f>Nursery!$E20*AI54/1000</f>
        <v>0</v>
      </c>
      <c r="BC54" s="35">
        <f>Nursery!$E20*AJ54/1000</f>
        <v>0</v>
      </c>
      <c r="BD54" s="35">
        <f>Nursery!$E20*AK54/1000</f>
        <v>0</v>
      </c>
      <c r="BE54" s="35">
        <f>Nursery!$E20*AL54/1000</f>
        <v>0</v>
      </c>
      <c r="BF54" s="35">
        <f>Nursery!$E20*AM54/1000</f>
        <v>0</v>
      </c>
    </row>
    <row r="55" spans="1:58" s="20" customFormat="1" ht="14.25" customHeight="1">
      <c r="A55" s="19"/>
      <c r="C55" s="22"/>
      <c r="D55" s="22"/>
      <c r="E55" s="22"/>
      <c r="F55" s="22"/>
      <c r="G55" s="22"/>
      <c r="I55" s="19"/>
      <c r="K55" s="21"/>
      <c r="M55" s="19"/>
      <c r="N55" s="21"/>
      <c r="O55" s="21"/>
      <c r="P55" s="22"/>
      <c r="Q55" s="22"/>
      <c r="R55" s="22"/>
      <c r="V55" s="22">
        <v>13</v>
      </c>
      <c r="W55" s="33">
        <f>IF($A21=0,0,VLOOKUP($A21,[0]!Matrix,W$41))</f>
        <v>0</v>
      </c>
      <c r="X55" s="33">
        <f>IF($A21=0,0,VLOOKUP($A21,[0]!Matrix,X$41))</f>
        <v>0</v>
      </c>
      <c r="Y55" s="33">
        <f>IF($A21=0,0,VLOOKUP($A21,[0]!Matrix,Y$41))</f>
        <v>0</v>
      </c>
      <c r="Z55" s="33">
        <f>IF($A21=0,0,VLOOKUP($A21,[0]!Matrix,Z$41))</f>
        <v>0</v>
      </c>
      <c r="AA55" s="33">
        <f>IF($A21=0,0,VLOOKUP($A21,[0]!Matrix,AA$41))</f>
        <v>38.5</v>
      </c>
      <c r="AB55" s="33">
        <f>IF($A21=0,0,VLOOKUP($A21,[0]!Matrix,AB$41))</f>
        <v>0.02</v>
      </c>
      <c r="AC55" s="33">
        <f>IF($A21=0,0,VLOOKUP($A21,[0]!Matrix,AC$41))</f>
        <v>0.08</v>
      </c>
      <c r="AD55" s="33">
        <f>IF($A21=0,0,VLOOKUP($A21,[0]!Matrix,AD$41))</f>
        <v>0.02</v>
      </c>
      <c r="AE55" s="33">
        <f>IF($A21=0,0,VLOOKUP($A21,[0]!Matrix,AE$41))</f>
        <v>0.08</v>
      </c>
      <c r="AF55" s="33">
        <f>IF($A21=0,0,VLOOKUP($A21,[0]!Matrix,AF$41))</f>
        <v>0</v>
      </c>
      <c r="AG55" s="33">
        <f>IF($A21=0,0,VLOOKUP($A21,[0]!Matrix,AG$41))</f>
        <v>0</v>
      </c>
      <c r="AH55" s="33">
        <f>IF($A21=0,0,VLOOKUP($A21,[0]!Matrix,AH$41))</f>
        <v>0</v>
      </c>
      <c r="AI55" s="33">
        <f>IF($A21=0,0,VLOOKUP($A21,[0]!Matrix,AI$41))</f>
        <v>0</v>
      </c>
      <c r="AJ55" s="33">
        <f>IF($A21=0,0,VLOOKUP($A21,[0]!Matrix,AJ$41))</f>
        <v>0</v>
      </c>
      <c r="AK55" s="33">
        <f>IF($A21=0,0,VLOOKUP($A21,[0]!Matrix,AK$41))</f>
        <v>0</v>
      </c>
      <c r="AL55" s="33">
        <f>IF($A21=0,0,VLOOKUP($A21,[0]!Matrix,AL$41))</f>
        <v>0</v>
      </c>
      <c r="AM55" s="33">
        <f>IF($A21=0,0,VLOOKUP($A21,[0]!Matrix,AM$41))</f>
        <v>0</v>
      </c>
      <c r="AN55" s="34"/>
      <c r="AO55" s="22">
        <v>13</v>
      </c>
      <c r="AP55" s="35">
        <f>Nursery!$E21*W55/1000</f>
        <v>0</v>
      </c>
      <c r="AQ55" s="35">
        <f>Nursery!$E21*X55/1000</f>
        <v>0</v>
      </c>
      <c r="AR55" s="35">
        <f>Nursery!$E21*Y55/1000</f>
        <v>0</v>
      </c>
      <c r="AS55" s="35">
        <f>Nursery!$E21*Z55/1000</f>
        <v>0</v>
      </c>
      <c r="AT55" s="35">
        <f>Nursery!$E21*AA55/1000</f>
        <v>0.34649999999999997</v>
      </c>
      <c r="AU55" s="35">
        <f>Nursery!$E21*AB55/1000</f>
        <v>1.7999999999999998E-4</v>
      </c>
      <c r="AV55" s="35">
        <f>Nursery!$E21*AC55/1000</f>
        <v>7.1999999999999994E-4</v>
      </c>
      <c r="AW55" s="35">
        <f>Nursery!$E21*AD55/1000</f>
        <v>1.7999999999999998E-4</v>
      </c>
      <c r="AX55" s="35">
        <f>Nursery!$E21*AE55/1000</f>
        <v>7.1999999999999994E-4</v>
      </c>
      <c r="AY55" s="35">
        <f>Nursery!$E21*AF55/1000</f>
        <v>0</v>
      </c>
      <c r="AZ55" s="35">
        <f>Nursery!$E21*AG55/1000</f>
        <v>0</v>
      </c>
      <c r="BA55" s="35">
        <f>Nursery!$E21*AH55/1000</f>
        <v>0</v>
      </c>
      <c r="BB55" s="35">
        <f>Nursery!$E21*AI55/1000</f>
        <v>0</v>
      </c>
      <c r="BC55" s="35">
        <f>Nursery!$E21*AJ55/1000</f>
        <v>0</v>
      </c>
      <c r="BD55" s="35">
        <f>Nursery!$E21*AK55/1000</f>
        <v>0</v>
      </c>
      <c r="BE55" s="35">
        <f>Nursery!$E21*AL55/1000</f>
        <v>0</v>
      </c>
      <c r="BF55" s="35">
        <f>Nursery!$E21*AM55/1000</f>
        <v>0</v>
      </c>
    </row>
    <row r="56" spans="1:58" s="20" customFormat="1" ht="14.25" customHeight="1">
      <c r="A56" s="19"/>
      <c r="C56" s="22"/>
      <c r="D56" s="22"/>
      <c r="E56" s="22"/>
      <c r="F56" s="22"/>
      <c r="G56" s="22"/>
      <c r="I56" s="19"/>
      <c r="K56" s="21"/>
      <c r="M56" s="19"/>
      <c r="N56" s="21"/>
      <c r="O56" s="21"/>
      <c r="P56" s="22"/>
      <c r="Q56" s="22"/>
      <c r="R56" s="22"/>
      <c r="V56" s="22">
        <v>14</v>
      </c>
      <c r="W56" s="33">
        <f>IF($A22=0,0,VLOOKUP($A22,[0]!Matrix,W$41))</f>
        <v>4350</v>
      </c>
      <c r="X56" s="33">
        <f>IF($A22=0,0,VLOOKUP($A22,[0]!Matrix,X$41))</f>
        <v>95.4</v>
      </c>
      <c r="Y56" s="33">
        <f>IF($A22=0,0,VLOOKUP($A22,[0]!Matrix,Y$41))</f>
        <v>0</v>
      </c>
      <c r="Z56" s="33">
        <f>IF($A22=0,0,VLOOKUP($A22,[0]!Matrix,Z$41))</f>
        <v>0</v>
      </c>
      <c r="AA56" s="33">
        <f>IF($A22=0,0,VLOOKUP($A22,[0]!Matrix,AA$41))</f>
        <v>0</v>
      </c>
      <c r="AB56" s="33">
        <f>IF($A22=0,0,VLOOKUP($A22,[0]!Matrix,AB$41))</f>
        <v>0</v>
      </c>
      <c r="AC56" s="33">
        <f>IF($A22=0,0,VLOOKUP($A22,[0]!Matrix,AC$41))</f>
        <v>0</v>
      </c>
      <c r="AD56" s="33">
        <f>IF($A22=0,0,VLOOKUP($A22,[0]!Matrix,AD$41))</f>
        <v>19.5</v>
      </c>
      <c r="AE56" s="33">
        <f>IF($A22=0,0,VLOOKUP($A22,[0]!Matrix,AE$41))</f>
        <v>0</v>
      </c>
      <c r="AF56" s="33">
        <f>IF($A22=0,0,VLOOKUP($A22,[0]!Matrix,AF$41))</f>
        <v>79.8</v>
      </c>
      <c r="AG56" s="33">
        <f>IF($A22=0,0,VLOOKUP($A22,[0]!Matrix,AG$41))</f>
        <v>0</v>
      </c>
      <c r="AH56" s="33">
        <f>IF($A22=0,0,VLOOKUP($A22,[0]!Matrix,AH$41))</f>
        <v>0</v>
      </c>
      <c r="AI56" s="33">
        <f>IF($A22=0,0,VLOOKUP($A22,[0]!Matrix,AI$41))</f>
        <v>0</v>
      </c>
      <c r="AJ56" s="33">
        <f>IF($A22=0,0,VLOOKUP($A22,[0]!Matrix,AJ$41))</f>
        <v>0</v>
      </c>
      <c r="AK56" s="33">
        <f>IF($A22=0,0,VLOOKUP($A22,[0]!Matrix,AK$41))</f>
        <v>0</v>
      </c>
      <c r="AL56" s="33">
        <f>IF($A22=0,0,VLOOKUP($A22,[0]!Matrix,AL$41))</f>
        <v>0</v>
      </c>
      <c r="AM56" s="33">
        <f>IF($A22=0,0,VLOOKUP($A22,[0]!Matrix,AM$41))</f>
        <v>0</v>
      </c>
      <c r="AN56" s="34"/>
      <c r="AO56" s="22">
        <v>14</v>
      </c>
      <c r="AP56" s="35">
        <f>Nursery!$E22*W56/1000</f>
        <v>11.31</v>
      </c>
      <c r="AQ56" s="35">
        <f>Nursery!$E22*X56/1000</f>
        <v>0.24804000000000001</v>
      </c>
      <c r="AR56" s="35">
        <f>Nursery!$E22*Y56/1000</f>
        <v>0</v>
      </c>
      <c r="AS56" s="35">
        <f>Nursery!$E22*Z56/1000</f>
        <v>0</v>
      </c>
      <c r="AT56" s="35">
        <f>Nursery!$E22*AA56/1000</f>
        <v>0</v>
      </c>
      <c r="AU56" s="35">
        <f>Nursery!$E22*AB56/1000</f>
        <v>0</v>
      </c>
      <c r="AV56" s="35">
        <f>Nursery!$E22*AC56/1000</f>
        <v>0</v>
      </c>
      <c r="AW56" s="35">
        <f>Nursery!$E22*AD56/1000</f>
        <v>5.0700000000000002E-2</v>
      </c>
      <c r="AX56" s="35">
        <f>Nursery!$E22*AE56/1000</f>
        <v>0</v>
      </c>
      <c r="AY56" s="35">
        <f>Nursery!$E22*AF56/1000</f>
        <v>0.20748</v>
      </c>
      <c r="AZ56" s="35">
        <f>Nursery!$E22*AG56/1000</f>
        <v>0</v>
      </c>
      <c r="BA56" s="35">
        <f>Nursery!$E22*AH56/1000</f>
        <v>0</v>
      </c>
      <c r="BB56" s="35">
        <f>Nursery!$E22*AI56/1000</f>
        <v>0</v>
      </c>
      <c r="BC56" s="35">
        <f>Nursery!$E22*AJ56/1000</f>
        <v>0</v>
      </c>
      <c r="BD56" s="35">
        <f>Nursery!$E22*AK56/1000</f>
        <v>0</v>
      </c>
      <c r="BE56" s="35">
        <f>Nursery!$E22*AL56/1000</f>
        <v>0</v>
      </c>
      <c r="BF56" s="35">
        <f>Nursery!$E22*AM56/1000</f>
        <v>0</v>
      </c>
    </row>
    <row r="57" spans="1:58" s="20" customFormat="1" ht="14.25" customHeight="1">
      <c r="A57" s="19"/>
      <c r="C57" s="22"/>
      <c r="D57" s="22"/>
      <c r="E57" s="22"/>
      <c r="F57" s="22"/>
      <c r="G57" s="22"/>
      <c r="I57" s="19"/>
      <c r="K57" s="21"/>
      <c r="M57" s="19"/>
      <c r="N57" s="21"/>
      <c r="O57" s="21"/>
      <c r="P57" s="22"/>
      <c r="Q57" s="22"/>
      <c r="R57" s="22"/>
      <c r="V57" s="22">
        <v>15</v>
      </c>
      <c r="W57" s="33">
        <f>IF($A23=0,0,VLOOKUP($A23,[0]!Matrix,W$41))</f>
        <v>5354</v>
      </c>
      <c r="X57" s="33">
        <f>IF($A23=0,0,VLOOKUP($A23,[0]!Matrix,X$41))</f>
        <v>58.4</v>
      </c>
      <c r="Y57" s="33">
        <f>IF($A23=0,0,VLOOKUP($A23,[0]!Matrix,Y$41))</f>
        <v>0</v>
      </c>
      <c r="Z57" s="33">
        <f>IF($A23=0,0,VLOOKUP($A23,[0]!Matrix,Z$41))</f>
        <v>0</v>
      </c>
      <c r="AA57" s="33">
        <f>IF($A23=0,0,VLOOKUP($A23,[0]!Matrix,AA$41))</f>
        <v>0</v>
      </c>
      <c r="AB57" s="33">
        <f>IF($A23=0,0,VLOOKUP($A23,[0]!Matrix,AB$41))</f>
        <v>0</v>
      </c>
      <c r="AC57" s="33">
        <f>IF($A23=0,0,VLOOKUP($A23,[0]!Matrix,AC$41))</f>
        <v>0</v>
      </c>
      <c r="AD57" s="33">
        <f>IF($A23=0,0,VLOOKUP($A23,[0]!Matrix,AD$41))</f>
        <v>0</v>
      </c>
      <c r="AE57" s="33">
        <f>IF($A23=0,0,VLOOKUP($A23,[0]!Matrix,AE$41))</f>
        <v>0</v>
      </c>
      <c r="AF57" s="33">
        <f>IF($A23=0,0,VLOOKUP($A23,[0]!Matrix,AF$41))</f>
        <v>0</v>
      </c>
      <c r="AG57" s="33">
        <f>IF($A23=0,0,VLOOKUP($A23,[0]!Matrix,AG$41))</f>
        <v>99</v>
      </c>
      <c r="AH57" s="33">
        <f>IF($A23=0,0,VLOOKUP($A23,[0]!Matrix,AH$41))</f>
        <v>99</v>
      </c>
      <c r="AI57" s="33">
        <f>IF($A23=0,0,VLOOKUP($A23,[0]!Matrix,AI$41))</f>
        <v>0</v>
      </c>
      <c r="AJ57" s="33">
        <f>IF($A23=0,0,VLOOKUP($A23,[0]!Matrix,AJ$41))</f>
        <v>0</v>
      </c>
      <c r="AK57" s="33">
        <f>IF($A23=0,0,VLOOKUP($A23,[0]!Matrix,AK$41))</f>
        <v>0</v>
      </c>
      <c r="AL57" s="33">
        <f>IF($A23=0,0,VLOOKUP($A23,[0]!Matrix,AL$41))</f>
        <v>0</v>
      </c>
      <c r="AM57" s="33">
        <f>IF($A23=0,0,VLOOKUP($A23,[0]!Matrix,AM$41))</f>
        <v>0</v>
      </c>
      <c r="AN57" s="34"/>
      <c r="AO57" s="22">
        <v>15</v>
      </c>
      <c r="AP57" s="35">
        <f>Nursery!$E23*W57/1000</f>
        <v>11.243399999999999</v>
      </c>
      <c r="AQ57" s="35">
        <f>Nursery!$E23*X57/1000</f>
        <v>0.12264</v>
      </c>
      <c r="AR57" s="35">
        <f>Nursery!$E23*Y57/1000</f>
        <v>0</v>
      </c>
      <c r="AS57" s="35">
        <f>Nursery!$E23*Z57/1000</f>
        <v>0</v>
      </c>
      <c r="AT57" s="35">
        <f>Nursery!$E23*AA57/1000</f>
        <v>0</v>
      </c>
      <c r="AU57" s="35">
        <f>Nursery!$E23*AB57/1000</f>
        <v>0</v>
      </c>
      <c r="AV57" s="35">
        <f>Nursery!$E23*AC57/1000</f>
        <v>0</v>
      </c>
      <c r="AW57" s="35">
        <f>Nursery!$E23*AD57/1000</f>
        <v>0</v>
      </c>
      <c r="AX57" s="35">
        <f>Nursery!$E23*AE57/1000</f>
        <v>0</v>
      </c>
      <c r="AY57" s="35">
        <f>Nursery!$E23*AF57/1000</f>
        <v>0</v>
      </c>
      <c r="AZ57" s="35">
        <f>Nursery!$E23*AG57/1000</f>
        <v>0.2079</v>
      </c>
      <c r="BA57" s="35">
        <f>Nursery!$E23*AH57/1000</f>
        <v>0.2079</v>
      </c>
      <c r="BB57" s="35">
        <f>Nursery!$E23*AI57/1000</f>
        <v>0</v>
      </c>
      <c r="BC57" s="35">
        <f>Nursery!$E23*AJ57/1000</f>
        <v>0</v>
      </c>
      <c r="BD57" s="35">
        <f>Nursery!$E23*AK57/1000</f>
        <v>0</v>
      </c>
      <c r="BE57" s="35">
        <f>Nursery!$E23*AL57/1000</f>
        <v>0</v>
      </c>
      <c r="BF57" s="35">
        <f>Nursery!$E23*AM57/1000</f>
        <v>0</v>
      </c>
    </row>
    <row r="58" spans="1:58" s="20" customFormat="1" ht="14.25" customHeight="1">
      <c r="A58" s="19"/>
      <c r="C58" s="22"/>
      <c r="D58" s="22"/>
      <c r="E58" s="22"/>
      <c r="F58" s="22"/>
      <c r="G58" s="22"/>
      <c r="I58" s="19"/>
      <c r="K58" s="21"/>
      <c r="M58" s="19"/>
      <c r="N58" s="21"/>
      <c r="O58" s="21"/>
      <c r="P58" s="22"/>
      <c r="Q58" s="22"/>
      <c r="R58" s="22"/>
      <c r="V58" s="22">
        <v>16</v>
      </c>
      <c r="W58" s="33">
        <f>IF($A24=0,0,VLOOKUP($A24,[0]!Matrix,W$41))</f>
        <v>3776</v>
      </c>
      <c r="X58" s="33">
        <f>IF($A24=0,0,VLOOKUP($A24,[0]!Matrix,X$41))</f>
        <v>73.099999999999994</v>
      </c>
      <c r="Y58" s="33">
        <f>IF($A24=0,0,VLOOKUP($A24,[0]!Matrix,Y$41))</f>
        <v>0</v>
      </c>
      <c r="Z58" s="33">
        <f>IF($A24=0,0,VLOOKUP($A24,[0]!Matrix,Z$41))</f>
        <v>0</v>
      </c>
      <c r="AA58" s="33">
        <f>IF($A24=0,0,VLOOKUP($A24,[0]!Matrix,AA$41))</f>
        <v>0</v>
      </c>
      <c r="AB58" s="33">
        <f>IF($A24=0,0,VLOOKUP($A24,[0]!Matrix,AB$41))</f>
        <v>0</v>
      </c>
      <c r="AC58" s="33">
        <f>IF($A24=0,0,VLOOKUP($A24,[0]!Matrix,AC$41))</f>
        <v>0</v>
      </c>
      <c r="AD58" s="33">
        <f>IF($A24=0,0,VLOOKUP($A24,[0]!Matrix,AD$41))</f>
        <v>0</v>
      </c>
      <c r="AE58" s="33">
        <f>IF($A24=0,0,VLOOKUP($A24,[0]!Matrix,AE$41))</f>
        <v>0</v>
      </c>
      <c r="AF58" s="33">
        <f>IF($A24=0,0,VLOOKUP($A24,[0]!Matrix,AF$41))</f>
        <v>0</v>
      </c>
      <c r="AG58" s="33">
        <f>IF($A24=0,0,VLOOKUP($A24,[0]!Matrix,AG$41))</f>
        <v>0</v>
      </c>
      <c r="AH58" s="33">
        <f>IF($A24=0,0,VLOOKUP($A24,[0]!Matrix,AH$41))</f>
        <v>0</v>
      </c>
      <c r="AI58" s="33">
        <f>IF($A24=0,0,VLOOKUP($A24,[0]!Matrix,AI$41))</f>
        <v>99</v>
      </c>
      <c r="AJ58" s="33">
        <f>IF($A24=0,0,VLOOKUP($A24,[0]!Matrix,AJ$41))</f>
        <v>0</v>
      </c>
      <c r="AK58" s="33">
        <f>IF($A24=0,0,VLOOKUP($A24,[0]!Matrix,AK$41))</f>
        <v>0</v>
      </c>
      <c r="AL58" s="33">
        <f>IF($A24=0,0,VLOOKUP($A24,[0]!Matrix,AL$41))</f>
        <v>0</v>
      </c>
      <c r="AM58" s="33">
        <f>IF($A24=0,0,VLOOKUP($A24,[0]!Matrix,AM$41))</f>
        <v>0</v>
      </c>
      <c r="AN58" s="34"/>
      <c r="AO58" s="22">
        <v>16</v>
      </c>
      <c r="AP58" s="35">
        <f>Nursery!$E24*W58/1000</f>
        <v>4.5312000000000001</v>
      </c>
      <c r="AQ58" s="35">
        <f>Nursery!$E24*X58/1000</f>
        <v>8.7719999999999979E-2</v>
      </c>
      <c r="AR58" s="35">
        <f>Nursery!$E24*Y58/1000</f>
        <v>0</v>
      </c>
      <c r="AS58" s="35">
        <f>Nursery!$E24*Z58/1000</f>
        <v>0</v>
      </c>
      <c r="AT58" s="35">
        <f>Nursery!$E24*AA58/1000</f>
        <v>0</v>
      </c>
      <c r="AU58" s="35">
        <f>Nursery!$E24*AB58/1000</f>
        <v>0</v>
      </c>
      <c r="AV58" s="35">
        <f>Nursery!$E24*AC58/1000</f>
        <v>0</v>
      </c>
      <c r="AW58" s="35">
        <f>Nursery!$E24*AD58/1000</f>
        <v>0</v>
      </c>
      <c r="AX58" s="35">
        <f>Nursery!$E24*AE58/1000</f>
        <v>0</v>
      </c>
      <c r="AY58" s="35">
        <f>Nursery!$E24*AF58/1000</f>
        <v>0</v>
      </c>
      <c r="AZ58" s="35">
        <f>Nursery!$E24*AG58/1000</f>
        <v>0</v>
      </c>
      <c r="BA58" s="35">
        <f>Nursery!$E24*AH58/1000</f>
        <v>0</v>
      </c>
      <c r="BB58" s="35">
        <f>Nursery!$E24*AI58/1000</f>
        <v>0.1188</v>
      </c>
      <c r="BC58" s="35">
        <f>Nursery!$E24*AJ58/1000</f>
        <v>0</v>
      </c>
      <c r="BD58" s="35">
        <f>Nursery!$E24*AK58/1000</f>
        <v>0</v>
      </c>
      <c r="BE58" s="35">
        <f>Nursery!$E24*AL58/1000</f>
        <v>0</v>
      </c>
      <c r="BF58" s="35">
        <f>Nursery!$E24*AM58/1000</f>
        <v>0</v>
      </c>
    </row>
    <row r="59" spans="1:58" s="20" customFormat="1" ht="14.25" customHeight="1">
      <c r="A59" s="19"/>
      <c r="C59" s="22"/>
      <c r="D59" s="22"/>
      <c r="E59" s="22"/>
      <c r="F59" s="22"/>
      <c r="G59" s="22"/>
      <c r="I59" s="19"/>
      <c r="K59" s="21"/>
      <c r="M59" s="19"/>
      <c r="N59" s="21"/>
      <c r="O59" s="21"/>
      <c r="P59" s="22"/>
      <c r="Q59" s="22"/>
      <c r="R59" s="22"/>
      <c r="V59" s="22">
        <v>17</v>
      </c>
      <c r="W59" s="33">
        <f>IF($A25=0,0,VLOOKUP($A25,[0]!Matrix,W$41))</f>
        <v>6166</v>
      </c>
      <c r="X59" s="33">
        <f>IF($A25=0,0,VLOOKUP($A25,[0]!Matrix,X$41))</f>
        <v>85.3</v>
      </c>
      <c r="Y59" s="33">
        <f>IF($A25=0,0,VLOOKUP($A25,[0]!Matrix,Y$41))</f>
        <v>0</v>
      </c>
      <c r="Z59" s="33">
        <f>IF($A25=0,0,VLOOKUP($A25,[0]!Matrix,Z$41))</f>
        <v>0</v>
      </c>
      <c r="AA59" s="33">
        <f>IF($A25=0,0,VLOOKUP($A25,[0]!Matrix,AA$41))</f>
        <v>0</v>
      </c>
      <c r="AB59" s="33">
        <f>IF($A25=0,0,VLOOKUP($A25,[0]!Matrix,AB$41))</f>
        <v>0</v>
      </c>
      <c r="AC59" s="33">
        <f>IF($A25=0,0,VLOOKUP($A25,[0]!Matrix,AC$41))</f>
        <v>0</v>
      </c>
      <c r="AD59" s="33">
        <f>IF($A25=0,0,VLOOKUP($A25,[0]!Matrix,AD$41))</f>
        <v>0</v>
      </c>
      <c r="AE59" s="33">
        <f>IF($A25=0,0,VLOOKUP($A25,[0]!Matrix,AE$41))</f>
        <v>0</v>
      </c>
      <c r="AF59" s="33">
        <f>IF($A25=0,0,VLOOKUP($A25,[0]!Matrix,AF$41))</f>
        <v>0</v>
      </c>
      <c r="AG59" s="33">
        <f>IF($A25=0,0,VLOOKUP($A25,[0]!Matrix,AG$41))</f>
        <v>0</v>
      </c>
      <c r="AH59" s="33">
        <f>IF($A25=0,0,VLOOKUP($A25,[0]!Matrix,AH$41))</f>
        <v>0</v>
      </c>
      <c r="AI59" s="33">
        <f>IF($A25=0,0,VLOOKUP($A25,[0]!Matrix,AI$41))</f>
        <v>0</v>
      </c>
      <c r="AJ59" s="33">
        <f>IF($A25=0,0,VLOOKUP($A25,[0]!Matrix,AJ$41))</f>
        <v>98.5</v>
      </c>
      <c r="AK59" s="33">
        <f>IF($A25=0,0,VLOOKUP($A25,[0]!Matrix,AK$41))</f>
        <v>0</v>
      </c>
      <c r="AL59" s="33">
        <f>IF($A25=0,0,VLOOKUP($A25,[0]!Matrix,AL$41))</f>
        <v>0</v>
      </c>
      <c r="AM59" s="33">
        <f>IF($A25=0,0,VLOOKUP($A25,[0]!Matrix,AM$41))</f>
        <v>0</v>
      </c>
      <c r="AN59" s="34"/>
      <c r="AO59" s="22">
        <v>17</v>
      </c>
      <c r="AP59" s="35">
        <f>Nursery!$E25*W59/1000</f>
        <v>1.2332000000000001</v>
      </c>
      <c r="AQ59" s="35">
        <f>Nursery!$E25*X59/1000</f>
        <v>1.7059999999999999E-2</v>
      </c>
      <c r="AR59" s="35">
        <f>Nursery!$E25*Y59/1000</f>
        <v>0</v>
      </c>
      <c r="AS59" s="35">
        <f>Nursery!$E25*Z59/1000</f>
        <v>0</v>
      </c>
      <c r="AT59" s="35">
        <f>Nursery!$E25*AA59/1000</f>
        <v>0</v>
      </c>
      <c r="AU59" s="35">
        <f>Nursery!$E25*AB59/1000</f>
        <v>0</v>
      </c>
      <c r="AV59" s="35">
        <f>Nursery!$E25*AC59/1000</f>
        <v>0</v>
      </c>
      <c r="AW59" s="35">
        <f>Nursery!$E25*AD59/1000</f>
        <v>0</v>
      </c>
      <c r="AX59" s="35">
        <f>Nursery!$E25*AE59/1000</f>
        <v>0</v>
      </c>
      <c r="AY59" s="35">
        <f>Nursery!$E25*AF59/1000</f>
        <v>0</v>
      </c>
      <c r="AZ59" s="35">
        <f>Nursery!$E25*AG59/1000</f>
        <v>0</v>
      </c>
      <c r="BA59" s="35">
        <f>Nursery!$E25*AH59/1000</f>
        <v>0</v>
      </c>
      <c r="BB59" s="35">
        <f>Nursery!$E25*AI59/1000</f>
        <v>0</v>
      </c>
      <c r="BC59" s="35">
        <f>Nursery!$E25*AJ59/1000</f>
        <v>1.9700000000000002E-2</v>
      </c>
      <c r="BD59" s="35">
        <f>Nursery!$E25*AK59/1000</f>
        <v>0</v>
      </c>
      <c r="BE59" s="35">
        <f>Nursery!$E25*AL59/1000</f>
        <v>0</v>
      </c>
      <c r="BF59" s="35">
        <f>Nursery!$E25*AM59/1000</f>
        <v>0</v>
      </c>
    </row>
    <row r="60" spans="1:58" s="20" customFormat="1" ht="14.25" customHeight="1">
      <c r="A60" s="19"/>
      <c r="C60" s="22"/>
      <c r="D60" s="22"/>
      <c r="E60" s="22"/>
      <c r="F60" s="22"/>
      <c r="G60" s="22"/>
      <c r="I60" s="19"/>
      <c r="K60" s="21"/>
      <c r="M60" s="19"/>
      <c r="N60" s="21"/>
      <c r="O60" s="21"/>
      <c r="P60" s="22"/>
      <c r="Q60" s="22"/>
      <c r="R60" s="22"/>
      <c r="V60" s="22">
        <v>18</v>
      </c>
      <c r="W60" s="33">
        <f>IF($A26=0,0,VLOOKUP($A26,[0]!Matrix,W$41))</f>
        <v>0</v>
      </c>
      <c r="X60" s="33">
        <f>IF($A26=0,0,VLOOKUP($A26,[0]!Matrix,X$41))</f>
        <v>0</v>
      </c>
      <c r="Y60" s="33">
        <f>IF($A26=0,0,VLOOKUP($A26,[0]!Matrix,Y$41))</f>
        <v>0</v>
      </c>
      <c r="Z60" s="33">
        <f>IF($A26=0,0,VLOOKUP($A26,[0]!Matrix,Z$41))</f>
        <v>0</v>
      </c>
      <c r="AA60" s="33">
        <f>IF($A26=0,0,VLOOKUP($A26,[0]!Matrix,AA$41))</f>
        <v>0</v>
      </c>
      <c r="AB60" s="33">
        <f>IF($A26=0,0,VLOOKUP($A26,[0]!Matrix,AB$41))</f>
        <v>0</v>
      </c>
      <c r="AC60" s="33">
        <f>IF($A26=0,0,VLOOKUP($A26,[0]!Matrix,AC$41))</f>
        <v>0</v>
      </c>
      <c r="AD60" s="33">
        <f>IF($A26=0,0,VLOOKUP($A26,[0]!Matrix,AD$41))</f>
        <v>0</v>
      </c>
      <c r="AE60" s="33">
        <f>IF($A26=0,0,VLOOKUP($A26,[0]!Matrix,AE$41))</f>
        <v>0</v>
      </c>
      <c r="AF60" s="33">
        <f>IF($A26=0,0,VLOOKUP($A26,[0]!Matrix,AF$41))</f>
        <v>0</v>
      </c>
      <c r="AG60" s="33">
        <f>IF($A26=0,0,VLOOKUP($A26,[0]!Matrix,AG$41))</f>
        <v>0</v>
      </c>
      <c r="AH60" s="33">
        <f>IF($A26=0,0,VLOOKUP($A26,[0]!Matrix,AH$41))</f>
        <v>0</v>
      </c>
      <c r="AI60" s="33">
        <f>IF($A26=0,0,VLOOKUP($A26,[0]!Matrix,AI$41))</f>
        <v>0</v>
      </c>
      <c r="AJ60" s="33">
        <f>IF($A26=0,0,VLOOKUP($A26,[0]!Matrix,AJ$41))</f>
        <v>0</v>
      </c>
      <c r="AK60" s="33">
        <f>IF($A26=0,0,VLOOKUP($A26,[0]!Matrix,AK$41))</f>
        <v>0</v>
      </c>
      <c r="AL60" s="33">
        <f>IF($A26=0,0,VLOOKUP($A26,[0]!Matrix,AL$41))</f>
        <v>0</v>
      </c>
      <c r="AM60" s="33">
        <f>IF($A26=0,0,VLOOKUP($A26,[0]!Matrix,AM$41))</f>
        <v>0</v>
      </c>
      <c r="AN60" s="34"/>
      <c r="AO60" s="22">
        <v>18</v>
      </c>
      <c r="AP60" s="35">
        <f>Nursery!$E26*W60/1000</f>
        <v>0</v>
      </c>
      <c r="AQ60" s="35">
        <f>Nursery!$E26*X60/1000</f>
        <v>0</v>
      </c>
      <c r="AR60" s="35">
        <f>Nursery!$E26*Y60/1000</f>
        <v>0</v>
      </c>
      <c r="AS60" s="35">
        <f>Nursery!$E26*Z60/1000</f>
        <v>0</v>
      </c>
      <c r="AT60" s="35">
        <f>Nursery!$E26*AA60/1000</f>
        <v>0</v>
      </c>
      <c r="AU60" s="35">
        <f>Nursery!$E26*AB60/1000</f>
        <v>0</v>
      </c>
      <c r="AV60" s="35">
        <f>Nursery!$E26*AC60/1000</f>
        <v>0</v>
      </c>
      <c r="AW60" s="35">
        <f>Nursery!$E26*AD60/1000</f>
        <v>0</v>
      </c>
      <c r="AX60" s="35">
        <f>Nursery!$E26*AE60/1000</f>
        <v>0</v>
      </c>
      <c r="AY60" s="35">
        <f>Nursery!$E26*AF60/1000</f>
        <v>0</v>
      </c>
      <c r="AZ60" s="35">
        <f>Nursery!$E26*AG60/1000</f>
        <v>0</v>
      </c>
      <c r="BA60" s="35">
        <f>Nursery!$E26*AH60/1000</f>
        <v>0</v>
      </c>
      <c r="BB60" s="35">
        <f>Nursery!$E26*AI60/1000</f>
        <v>0</v>
      </c>
      <c r="BC60" s="35">
        <f>Nursery!$E26*AJ60/1000</f>
        <v>0</v>
      </c>
      <c r="BD60" s="35">
        <f>Nursery!$E26*AK60/1000</f>
        <v>0</v>
      </c>
      <c r="BE60" s="35">
        <f>Nursery!$E26*AL60/1000</f>
        <v>0</v>
      </c>
      <c r="BF60" s="35">
        <f>Nursery!$E26*AM60/1000</f>
        <v>0</v>
      </c>
    </row>
    <row r="61" spans="1:58" s="20" customFormat="1" ht="14.25" customHeight="1">
      <c r="A61" s="19"/>
      <c r="C61" s="22"/>
      <c r="D61" s="22"/>
      <c r="E61" s="22"/>
      <c r="F61" s="22"/>
      <c r="G61" s="22"/>
      <c r="I61" s="19"/>
      <c r="K61" s="21"/>
      <c r="M61" s="19"/>
      <c r="N61" s="21"/>
      <c r="O61" s="21"/>
      <c r="P61" s="22"/>
      <c r="Q61" s="22"/>
      <c r="R61" s="22"/>
      <c r="V61" s="22">
        <v>19</v>
      </c>
      <c r="W61" s="33">
        <f>IF($A27=0,0,VLOOKUP($A27,[0]!Matrix,W$41))</f>
        <v>0</v>
      </c>
      <c r="X61" s="33">
        <f>IF($A27=0,0,VLOOKUP($A27,[0]!Matrix,X$41))</f>
        <v>0</v>
      </c>
      <c r="Y61" s="33">
        <f>IF($A27=0,0,VLOOKUP($A27,[0]!Matrix,Y$41))</f>
        <v>0</v>
      </c>
      <c r="Z61" s="33">
        <f>IF($A27=0,0,VLOOKUP($A27,[0]!Matrix,Z$41))</f>
        <v>0</v>
      </c>
      <c r="AA61" s="33">
        <f>IF($A27=0,0,VLOOKUP($A27,[0]!Matrix,AA$41))</f>
        <v>0</v>
      </c>
      <c r="AB61" s="33">
        <f>IF($A27=0,0,VLOOKUP($A27,[0]!Matrix,AB$41))</f>
        <v>0</v>
      </c>
      <c r="AC61" s="33">
        <f>IF($A27=0,0,VLOOKUP($A27,[0]!Matrix,AC$41))</f>
        <v>0</v>
      </c>
      <c r="AD61" s="33">
        <f>IF($A27=0,0,VLOOKUP($A27,[0]!Matrix,AD$41))</f>
        <v>0</v>
      </c>
      <c r="AE61" s="33">
        <f>IF($A27=0,0,VLOOKUP($A27,[0]!Matrix,AE$41))</f>
        <v>0</v>
      </c>
      <c r="AF61" s="33">
        <f>IF($A27=0,0,VLOOKUP($A27,[0]!Matrix,AF$41))</f>
        <v>0</v>
      </c>
      <c r="AG61" s="33">
        <f>IF($A27=0,0,VLOOKUP($A27,[0]!Matrix,AG$41))</f>
        <v>0</v>
      </c>
      <c r="AH61" s="33">
        <f>IF($A27=0,0,VLOOKUP($A27,[0]!Matrix,AH$41))</f>
        <v>0</v>
      </c>
      <c r="AI61" s="33">
        <f>IF($A27=0,0,VLOOKUP($A27,[0]!Matrix,AI$41))</f>
        <v>0</v>
      </c>
      <c r="AJ61" s="33">
        <f>IF($A27=0,0,VLOOKUP($A27,[0]!Matrix,AJ$41))</f>
        <v>0</v>
      </c>
      <c r="AK61" s="33">
        <f>IF($A27=0,0,VLOOKUP($A27,[0]!Matrix,AK$41))</f>
        <v>0</v>
      </c>
      <c r="AL61" s="33">
        <f>IF($A27=0,0,VLOOKUP($A27,[0]!Matrix,AL$41))</f>
        <v>720000</v>
      </c>
      <c r="AM61" s="33">
        <f>IF($A27=0,0,VLOOKUP($A27,[0]!Matrix,AM$41))</f>
        <v>0</v>
      </c>
      <c r="AN61" s="34"/>
      <c r="AO61" s="22">
        <v>19</v>
      </c>
      <c r="AP61" s="35">
        <f>Nursery!$E27*W61/1000</f>
        <v>0</v>
      </c>
      <c r="AQ61" s="35">
        <f>Nursery!$E27*X61/1000</f>
        <v>0</v>
      </c>
      <c r="AR61" s="35">
        <f>Nursery!$E27*Y61/1000</f>
        <v>0</v>
      </c>
      <c r="AS61" s="35">
        <f>Nursery!$E27*Z61/1000</f>
        <v>0</v>
      </c>
      <c r="AT61" s="35">
        <f>Nursery!$E27*AA61/1000</f>
        <v>0</v>
      </c>
      <c r="AU61" s="35">
        <f>Nursery!$E27*AB61/1000</f>
        <v>0</v>
      </c>
      <c r="AV61" s="35">
        <f>Nursery!$E27*AC61/1000</f>
        <v>0</v>
      </c>
      <c r="AW61" s="35">
        <f>Nursery!$E27*AD61/1000</f>
        <v>0</v>
      </c>
      <c r="AX61" s="35">
        <f>Nursery!$E27*AE61/1000</f>
        <v>0</v>
      </c>
      <c r="AY61" s="35">
        <f>Nursery!$E27*AF61/1000</f>
        <v>0</v>
      </c>
      <c r="AZ61" s="35">
        <f>Nursery!$E27*AG61/1000</f>
        <v>0</v>
      </c>
      <c r="BA61" s="35">
        <f>Nursery!$E27*AH61/1000</f>
        <v>0</v>
      </c>
      <c r="BB61" s="35">
        <f>Nursery!$E27*AI61/1000</f>
        <v>0</v>
      </c>
      <c r="BC61" s="35">
        <f>Nursery!$E27*AJ61/1000</f>
        <v>0</v>
      </c>
      <c r="BD61" s="35">
        <f>Nursery!$E27*AK61/1000</f>
        <v>0</v>
      </c>
      <c r="BE61" s="35">
        <f>Nursery!$E27*AL61/1000</f>
        <v>2520</v>
      </c>
      <c r="BF61" s="35">
        <f>Nursery!$E27*AM61/1000</f>
        <v>0</v>
      </c>
    </row>
    <row r="62" spans="1:58" s="20" customFormat="1" ht="14.25" customHeight="1">
      <c r="A62" s="19"/>
      <c r="C62" s="22"/>
      <c r="D62" s="22"/>
      <c r="E62" s="22"/>
      <c r="F62" s="22"/>
      <c r="G62" s="22"/>
      <c r="I62" s="19"/>
      <c r="K62" s="21"/>
      <c r="M62" s="19"/>
      <c r="N62" s="21"/>
      <c r="O62" s="21"/>
      <c r="P62" s="22"/>
      <c r="Q62" s="22"/>
      <c r="R62" s="22"/>
      <c r="V62" s="22">
        <v>20</v>
      </c>
      <c r="W62" s="33">
        <f>IF($A28=0,0,VLOOKUP($A28,[0]!Matrix,W$41))</f>
        <v>0</v>
      </c>
      <c r="X62" s="33">
        <f>IF($A28=0,0,VLOOKUP($A28,[0]!Matrix,X$41))</f>
        <v>0</v>
      </c>
      <c r="Y62" s="33">
        <f>IF($A28=0,0,VLOOKUP($A28,[0]!Matrix,Y$41))</f>
        <v>0</v>
      </c>
      <c r="Z62" s="33">
        <f>IF($A28=0,0,VLOOKUP($A28,[0]!Matrix,Z$41))</f>
        <v>0</v>
      </c>
      <c r="AA62" s="33">
        <f>IF($A28=0,0,VLOOKUP($A28,[0]!Matrix,AA$41))</f>
        <v>0</v>
      </c>
      <c r="AB62" s="33">
        <f>IF($A28=0,0,VLOOKUP($A28,[0]!Matrix,AB$41))</f>
        <v>0</v>
      </c>
      <c r="AC62" s="33">
        <f>IF($A28=0,0,VLOOKUP($A28,[0]!Matrix,AC$41))</f>
        <v>0</v>
      </c>
      <c r="AD62" s="33">
        <f>IF($A28=0,0,VLOOKUP($A28,[0]!Matrix,AD$41))</f>
        <v>0</v>
      </c>
      <c r="AE62" s="33">
        <f>IF($A28=0,0,VLOOKUP($A28,[0]!Matrix,AE$41))</f>
        <v>0</v>
      </c>
      <c r="AF62" s="33">
        <f>IF($A28=0,0,VLOOKUP($A28,[0]!Matrix,AF$41))</f>
        <v>0</v>
      </c>
      <c r="AG62" s="33">
        <f>IF($A28=0,0,VLOOKUP($A28,[0]!Matrix,AG$41))</f>
        <v>0</v>
      </c>
      <c r="AH62" s="33">
        <f>IF($A28=0,0,VLOOKUP($A28,[0]!Matrix,AH$41))</f>
        <v>0</v>
      </c>
      <c r="AI62" s="33">
        <f>IF($A28=0,0,VLOOKUP($A28,[0]!Matrix,AI$41))</f>
        <v>0</v>
      </c>
      <c r="AJ62" s="33">
        <f>IF($A28=0,0,VLOOKUP($A28,[0]!Matrix,AJ$41))</f>
        <v>0</v>
      </c>
      <c r="AK62" s="33">
        <f>IF($A28=0,0,VLOOKUP($A28,[0]!Matrix,AK$41))</f>
        <v>0</v>
      </c>
      <c r="AL62" s="33">
        <f>IF($A28=0,0,VLOOKUP($A28,[0]!Matrix,AL$41))</f>
        <v>0</v>
      </c>
      <c r="AM62" s="33">
        <f>IF($A28=0,0,VLOOKUP($A28,[0]!Matrix,AM$41))</f>
        <v>252000</v>
      </c>
      <c r="AN62" s="34"/>
      <c r="AO62" s="22">
        <v>20</v>
      </c>
      <c r="AP62" s="35">
        <f>Nursery!$E28*W62/1000</f>
        <v>0</v>
      </c>
      <c r="AQ62" s="35">
        <f>Nursery!$E28*X62/1000</f>
        <v>0</v>
      </c>
      <c r="AR62" s="35">
        <f>Nursery!$E28*Y62/1000</f>
        <v>0</v>
      </c>
      <c r="AS62" s="35">
        <f>Nursery!$E28*Z62/1000</f>
        <v>0</v>
      </c>
      <c r="AT62" s="35">
        <f>Nursery!$E28*AA62/1000</f>
        <v>0</v>
      </c>
      <c r="AU62" s="35">
        <f>Nursery!$E28*AB62/1000</f>
        <v>0</v>
      </c>
      <c r="AV62" s="35">
        <f>Nursery!$E28*AC62/1000</f>
        <v>0</v>
      </c>
      <c r="AW62" s="35">
        <f>Nursery!$E28*AD62/1000</f>
        <v>0</v>
      </c>
      <c r="AX62" s="35">
        <f>Nursery!$E28*AE62/1000</f>
        <v>0</v>
      </c>
      <c r="AY62" s="35">
        <f>Nursery!$E28*AF62/1000</f>
        <v>0</v>
      </c>
      <c r="AZ62" s="35">
        <f>Nursery!$E28*AG62/1000</f>
        <v>0</v>
      </c>
      <c r="BA62" s="35">
        <f>Nursery!$E28*AH62/1000</f>
        <v>0</v>
      </c>
      <c r="BB62" s="35">
        <f>Nursery!$E28*AI62/1000</f>
        <v>0</v>
      </c>
      <c r="BC62" s="35">
        <f>Nursery!$E28*AJ62/1000</f>
        <v>0</v>
      </c>
      <c r="BD62" s="35">
        <f>Nursery!$E28*AK62/1000</f>
        <v>0</v>
      </c>
      <c r="BE62" s="35">
        <f>Nursery!$E28*AL62/1000</f>
        <v>0</v>
      </c>
      <c r="BF62" s="35">
        <f>Nursery!$E28*AM62/1000</f>
        <v>0</v>
      </c>
    </row>
    <row r="63" spans="1:58" s="20" customFormat="1" ht="14.25" customHeight="1">
      <c r="A63" s="19"/>
      <c r="C63" s="22"/>
      <c r="D63" s="22"/>
      <c r="E63" s="22"/>
      <c r="F63" s="22"/>
      <c r="G63" s="22"/>
      <c r="I63" s="19"/>
      <c r="K63" s="21"/>
      <c r="M63" s="19"/>
      <c r="N63" s="21"/>
      <c r="O63" s="21"/>
      <c r="P63" s="22"/>
      <c r="Q63" s="22"/>
      <c r="R63" s="22"/>
      <c r="V63" s="22">
        <v>21</v>
      </c>
      <c r="W63" s="33">
        <f>IF($A29=0,0,VLOOKUP($A29,[0]!Matrix,W$41))</f>
        <v>0</v>
      </c>
      <c r="X63" s="33">
        <f>IF($A29=0,0,VLOOKUP($A29,[0]!Matrix,X$41))</f>
        <v>0</v>
      </c>
      <c r="Y63" s="33">
        <f>IF($A29=0,0,VLOOKUP($A29,[0]!Matrix,Y$41))</f>
        <v>0</v>
      </c>
      <c r="Z63" s="33">
        <f>IF($A29=0,0,VLOOKUP($A29,[0]!Matrix,Z$41))</f>
        <v>0</v>
      </c>
      <c r="AA63" s="33">
        <f>IF($A29=0,0,VLOOKUP($A29,[0]!Matrix,AA$41))</f>
        <v>0</v>
      </c>
      <c r="AB63" s="33">
        <f>IF($A29=0,0,VLOOKUP($A29,[0]!Matrix,AB$41))</f>
        <v>0</v>
      </c>
      <c r="AC63" s="33">
        <f>IF($A29=0,0,VLOOKUP($A29,[0]!Matrix,AC$41))</f>
        <v>0</v>
      </c>
      <c r="AD63" s="33">
        <f>IF($A29=0,0,VLOOKUP($A29,[0]!Matrix,AD$41))</f>
        <v>0</v>
      </c>
      <c r="AE63" s="33">
        <f>IF($A29=0,0,VLOOKUP($A29,[0]!Matrix,AE$41))</f>
        <v>0</v>
      </c>
      <c r="AF63" s="33">
        <f>IF($A29=0,0,VLOOKUP($A29,[0]!Matrix,AF$41))</f>
        <v>0</v>
      </c>
      <c r="AG63" s="33">
        <f>IF($A29=0,0,VLOOKUP($A29,[0]!Matrix,AG$41))</f>
        <v>0</v>
      </c>
      <c r="AH63" s="33">
        <f>IF($A29=0,0,VLOOKUP($A29,[0]!Matrix,AH$41))</f>
        <v>0</v>
      </c>
      <c r="AI63" s="33">
        <f>IF($A29=0,0,VLOOKUP($A29,[0]!Matrix,AI$41))</f>
        <v>0</v>
      </c>
      <c r="AJ63" s="33">
        <f>IF($A29=0,0,VLOOKUP($A29,[0]!Matrix,AJ$41))</f>
        <v>0</v>
      </c>
      <c r="AK63" s="33">
        <f>IF($A29=0,0,VLOOKUP($A29,[0]!Matrix,AK$41))</f>
        <v>0</v>
      </c>
      <c r="AL63" s="33">
        <f>IF($A29=0,0,VLOOKUP($A29,[0]!Matrix,AL$41))</f>
        <v>0</v>
      </c>
      <c r="AM63" s="33">
        <f>IF($A29=0,0,VLOOKUP($A29,[0]!Matrix,AM$41))</f>
        <v>0</v>
      </c>
      <c r="AN63" s="34"/>
      <c r="AO63" s="22">
        <v>21</v>
      </c>
      <c r="AP63" s="35">
        <f>Nursery!$E29*W63/1000</f>
        <v>0</v>
      </c>
      <c r="AQ63" s="35">
        <f>Nursery!$E29*X63/1000</f>
        <v>0</v>
      </c>
      <c r="AR63" s="35">
        <f>Nursery!$E29*Y63/1000</f>
        <v>0</v>
      </c>
      <c r="AS63" s="35">
        <f>Nursery!$E29*Z63/1000</f>
        <v>0</v>
      </c>
      <c r="AT63" s="35">
        <f>Nursery!$E29*AA63/1000</f>
        <v>0</v>
      </c>
      <c r="AU63" s="35">
        <f>Nursery!$E29*AB63/1000</f>
        <v>0</v>
      </c>
      <c r="AV63" s="35">
        <f>Nursery!$E29*AC63/1000</f>
        <v>0</v>
      </c>
      <c r="AW63" s="35">
        <f>Nursery!$E29*AD63/1000</f>
        <v>0</v>
      </c>
      <c r="AX63" s="35">
        <f>Nursery!$E29*AE63/1000</f>
        <v>0</v>
      </c>
      <c r="AY63" s="35">
        <f>Nursery!$E29*AF63/1000</f>
        <v>0</v>
      </c>
      <c r="AZ63" s="35">
        <f>Nursery!$E29*AG63/1000</f>
        <v>0</v>
      </c>
      <c r="BA63" s="35">
        <f>Nursery!$E29*AH63/1000</f>
        <v>0</v>
      </c>
      <c r="BB63" s="35">
        <f>Nursery!$E29*AI63/1000</f>
        <v>0</v>
      </c>
      <c r="BC63" s="35">
        <f>Nursery!$E29*AJ63/1000</f>
        <v>0</v>
      </c>
      <c r="BD63" s="35">
        <f>Nursery!$E29*AK63/1000</f>
        <v>0</v>
      </c>
      <c r="BE63" s="35">
        <f>Nursery!$E29*AL63/1000</f>
        <v>0</v>
      </c>
      <c r="BF63" s="35">
        <f>Nursery!$E29*AM63/1000</f>
        <v>0</v>
      </c>
    </row>
    <row r="64" spans="1:58" s="20" customFormat="1" ht="14.25" customHeight="1">
      <c r="A64" s="19"/>
      <c r="C64" s="22"/>
      <c r="D64" s="22"/>
      <c r="E64" s="22"/>
      <c r="F64" s="22"/>
      <c r="G64" s="22"/>
      <c r="I64" s="19"/>
      <c r="K64" s="21"/>
      <c r="M64" s="19"/>
      <c r="N64" s="21"/>
      <c r="O64" s="21"/>
      <c r="P64" s="22"/>
      <c r="Q64" s="22"/>
      <c r="R64" s="22"/>
      <c r="V64" s="22">
        <v>22</v>
      </c>
      <c r="W64" s="33">
        <f>IF($A30=0,0,VLOOKUP($A30,[0]!Matrix,W$41))</f>
        <v>0</v>
      </c>
      <c r="X64" s="33">
        <f>IF($A30=0,0,VLOOKUP($A30,[0]!Matrix,X$41))</f>
        <v>0</v>
      </c>
      <c r="Y64" s="33">
        <f>IF($A30=0,0,VLOOKUP($A30,[0]!Matrix,Y$41))</f>
        <v>0</v>
      </c>
      <c r="Z64" s="33">
        <f>IF($A30=0,0,VLOOKUP($A30,[0]!Matrix,Z$41))</f>
        <v>0</v>
      </c>
      <c r="AA64" s="33">
        <f>IF($A30=0,0,VLOOKUP($A30,[0]!Matrix,AA$41))</f>
        <v>0</v>
      </c>
      <c r="AB64" s="33">
        <f>IF($A30=0,0,VLOOKUP($A30,[0]!Matrix,AB$41))</f>
        <v>0</v>
      </c>
      <c r="AC64" s="33">
        <f>IF($A30=0,0,VLOOKUP($A30,[0]!Matrix,AC$41))</f>
        <v>0</v>
      </c>
      <c r="AD64" s="33">
        <f>IF($A30=0,0,VLOOKUP($A30,[0]!Matrix,AD$41))</f>
        <v>0</v>
      </c>
      <c r="AE64" s="33">
        <f>IF($A30=0,0,VLOOKUP($A30,[0]!Matrix,AE$41))</f>
        <v>0</v>
      </c>
      <c r="AF64" s="33">
        <f>IF($A30=0,0,VLOOKUP($A30,[0]!Matrix,AF$41))</f>
        <v>0</v>
      </c>
      <c r="AG64" s="33">
        <f>IF($A30=0,0,VLOOKUP($A30,[0]!Matrix,AG$41))</f>
        <v>0</v>
      </c>
      <c r="AH64" s="33">
        <f>IF($A30=0,0,VLOOKUP($A30,[0]!Matrix,AH$41))</f>
        <v>0</v>
      </c>
      <c r="AI64" s="33">
        <f>IF($A30=0,0,VLOOKUP($A30,[0]!Matrix,AI$41))</f>
        <v>0</v>
      </c>
      <c r="AJ64" s="33">
        <f>IF($A30=0,0,VLOOKUP($A30,[0]!Matrix,AJ$41))</f>
        <v>0</v>
      </c>
      <c r="AK64" s="33">
        <f>IF($A30=0,0,VLOOKUP($A30,[0]!Matrix,AK$41))</f>
        <v>0</v>
      </c>
      <c r="AL64" s="33">
        <f>IF($A30=0,0,VLOOKUP($A30,[0]!Matrix,AL$41))</f>
        <v>0</v>
      </c>
      <c r="AM64" s="33">
        <f>IF($A30=0,0,VLOOKUP($A30,[0]!Matrix,AM$41))</f>
        <v>0</v>
      </c>
      <c r="AN64" s="34"/>
      <c r="AO64" s="22">
        <v>22</v>
      </c>
      <c r="AP64" s="35">
        <f>Nursery!$E30*W64/1000</f>
        <v>0</v>
      </c>
      <c r="AQ64" s="35">
        <f>Nursery!$E30*X64/1000</f>
        <v>0</v>
      </c>
      <c r="AR64" s="35">
        <f>Nursery!$E30*Y64/1000</f>
        <v>0</v>
      </c>
      <c r="AS64" s="35">
        <f>Nursery!$E30*Z64/1000</f>
        <v>0</v>
      </c>
      <c r="AT64" s="35">
        <f>Nursery!$E30*AA64/1000</f>
        <v>0</v>
      </c>
      <c r="AU64" s="35">
        <f>Nursery!$E30*AB64/1000</f>
        <v>0</v>
      </c>
      <c r="AV64" s="35">
        <f>Nursery!$E30*AC64/1000</f>
        <v>0</v>
      </c>
      <c r="AW64" s="35">
        <f>Nursery!$E30*AD64/1000</f>
        <v>0</v>
      </c>
      <c r="AX64" s="35">
        <f>Nursery!$E30*AE64/1000</f>
        <v>0</v>
      </c>
      <c r="AY64" s="35">
        <f>Nursery!$E30*AF64/1000</f>
        <v>0</v>
      </c>
      <c r="AZ64" s="35">
        <f>Nursery!$E30*AG64/1000</f>
        <v>0</v>
      </c>
      <c r="BA64" s="35">
        <f>Nursery!$E30*AH64/1000</f>
        <v>0</v>
      </c>
      <c r="BB64" s="35">
        <f>Nursery!$E30*AI64/1000</f>
        <v>0</v>
      </c>
      <c r="BC64" s="35">
        <f>Nursery!$E30*AJ64/1000</f>
        <v>0</v>
      </c>
      <c r="BD64" s="35">
        <f>Nursery!$E30*AK64/1000</f>
        <v>0</v>
      </c>
      <c r="BE64" s="35">
        <f>Nursery!$E30*AL64/1000</f>
        <v>0</v>
      </c>
      <c r="BF64" s="35">
        <f>Nursery!$E30*AM64/1000</f>
        <v>0</v>
      </c>
    </row>
    <row r="65" spans="1:58" s="20" customFormat="1" ht="14.25" customHeight="1">
      <c r="A65" s="19"/>
      <c r="C65" s="22"/>
      <c r="D65" s="22"/>
      <c r="E65" s="22"/>
      <c r="F65" s="22"/>
      <c r="G65" s="22"/>
      <c r="I65" s="19"/>
      <c r="K65" s="21"/>
      <c r="M65" s="19"/>
      <c r="N65" s="21"/>
      <c r="O65" s="21"/>
      <c r="P65" s="22"/>
      <c r="Q65" s="22"/>
      <c r="R65" s="22"/>
      <c r="V65" s="22">
        <v>23</v>
      </c>
      <c r="W65" s="33">
        <f>IF($A31=0,0,VLOOKUP($A31,[0]!Matrix,W$41))</f>
        <v>0</v>
      </c>
      <c r="X65" s="33">
        <f>IF($A31=0,0,VLOOKUP($A31,[0]!Matrix,X$41))</f>
        <v>0</v>
      </c>
      <c r="Y65" s="33">
        <f>IF($A31=0,0,VLOOKUP($A31,[0]!Matrix,Y$41))</f>
        <v>0</v>
      </c>
      <c r="Z65" s="33">
        <f>IF($A31=0,0,VLOOKUP($A31,[0]!Matrix,Z$41))</f>
        <v>0</v>
      </c>
      <c r="AA65" s="33">
        <f>IF($A31=0,0,VLOOKUP($A31,[0]!Matrix,AA$41))</f>
        <v>0</v>
      </c>
      <c r="AB65" s="33">
        <f>IF($A31=0,0,VLOOKUP($A31,[0]!Matrix,AB$41))</f>
        <v>0</v>
      </c>
      <c r="AC65" s="33">
        <f>IF($A31=0,0,VLOOKUP($A31,[0]!Matrix,AC$41))</f>
        <v>0</v>
      </c>
      <c r="AD65" s="33">
        <f>IF($A31=0,0,VLOOKUP($A31,[0]!Matrix,AD$41))</f>
        <v>0</v>
      </c>
      <c r="AE65" s="33">
        <f>IF($A31=0,0,VLOOKUP($A31,[0]!Matrix,AE$41))</f>
        <v>0</v>
      </c>
      <c r="AF65" s="33">
        <f>IF($A31=0,0,VLOOKUP($A31,[0]!Matrix,AF$41))</f>
        <v>0</v>
      </c>
      <c r="AG65" s="33">
        <f>IF($A31=0,0,VLOOKUP($A31,[0]!Matrix,AG$41))</f>
        <v>0</v>
      </c>
      <c r="AH65" s="33">
        <f>IF($A31=0,0,VLOOKUP($A31,[0]!Matrix,AH$41))</f>
        <v>0</v>
      </c>
      <c r="AI65" s="33">
        <f>IF($A31=0,0,VLOOKUP($A31,[0]!Matrix,AI$41))</f>
        <v>0</v>
      </c>
      <c r="AJ65" s="33">
        <f>IF($A31=0,0,VLOOKUP($A31,[0]!Matrix,AJ$41))</f>
        <v>0</v>
      </c>
      <c r="AK65" s="33">
        <f>IF($A31=0,0,VLOOKUP($A31,[0]!Matrix,AK$41))</f>
        <v>0</v>
      </c>
      <c r="AL65" s="33">
        <f>IF($A31=0,0,VLOOKUP($A31,[0]!Matrix,AL$41))</f>
        <v>0</v>
      </c>
      <c r="AM65" s="33">
        <f>IF($A31=0,0,VLOOKUP($A31,[0]!Matrix,AM$41))</f>
        <v>0</v>
      </c>
      <c r="AN65" s="34"/>
      <c r="AO65" s="22">
        <v>23</v>
      </c>
      <c r="AP65" s="35">
        <f>Nursery!$E31*W65/1000</f>
        <v>0</v>
      </c>
      <c r="AQ65" s="35">
        <f>Nursery!$E31*X65/1000</f>
        <v>0</v>
      </c>
      <c r="AR65" s="35">
        <f>Nursery!$E31*Y65/1000</f>
        <v>0</v>
      </c>
      <c r="AS65" s="35">
        <f>Nursery!$E31*Z65/1000</f>
        <v>0</v>
      </c>
      <c r="AT65" s="35">
        <f>Nursery!$E31*AA65/1000</f>
        <v>0</v>
      </c>
      <c r="AU65" s="35">
        <f>Nursery!$E31*AB65/1000</f>
        <v>0</v>
      </c>
      <c r="AV65" s="35">
        <f>Nursery!$E31*AC65/1000</f>
        <v>0</v>
      </c>
      <c r="AW65" s="35">
        <f>Nursery!$E31*AD65/1000</f>
        <v>0</v>
      </c>
      <c r="AX65" s="35">
        <f>Nursery!$E31*AE65/1000</f>
        <v>0</v>
      </c>
      <c r="AY65" s="35">
        <f>Nursery!$E31*AF65/1000</f>
        <v>0</v>
      </c>
      <c r="AZ65" s="35">
        <f>Nursery!$E31*AG65/1000</f>
        <v>0</v>
      </c>
      <c r="BA65" s="35">
        <f>Nursery!$E31*AH65/1000</f>
        <v>0</v>
      </c>
      <c r="BB65" s="35">
        <f>Nursery!$E31*AI65/1000</f>
        <v>0</v>
      </c>
      <c r="BC65" s="35">
        <f>Nursery!$E31*AJ65/1000</f>
        <v>0</v>
      </c>
      <c r="BD65" s="35">
        <f>Nursery!$E31*AK65/1000</f>
        <v>0</v>
      </c>
      <c r="BE65" s="35">
        <f>Nursery!$E31*AL65/1000</f>
        <v>0</v>
      </c>
      <c r="BF65" s="35">
        <f>Nursery!$E31*AM65/1000</f>
        <v>0</v>
      </c>
    </row>
    <row r="66" spans="1:58" s="20" customFormat="1" ht="14.25" customHeight="1">
      <c r="A66" s="19"/>
      <c r="C66" s="22"/>
      <c r="D66" s="22"/>
      <c r="E66" s="22"/>
      <c r="F66" s="22"/>
      <c r="G66" s="22"/>
      <c r="I66" s="19"/>
      <c r="K66" s="21"/>
      <c r="M66" s="19"/>
      <c r="N66" s="21"/>
      <c r="O66" s="21"/>
      <c r="P66" s="22"/>
      <c r="Q66" s="22"/>
      <c r="R66" s="22"/>
      <c r="V66" s="22">
        <v>24</v>
      </c>
      <c r="W66" s="33">
        <f>IF($A32=0,0,VLOOKUP($A32,[0]!Matrix,W$41))</f>
        <v>0</v>
      </c>
      <c r="X66" s="33">
        <f>IF($A32=0,0,VLOOKUP($A32,[0]!Matrix,X$41))</f>
        <v>0</v>
      </c>
      <c r="Y66" s="33">
        <f>IF($A32=0,0,VLOOKUP($A32,[0]!Matrix,Y$41))</f>
        <v>0</v>
      </c>
      <c r="Z66" s="33">
        <f>IF($A32=0,0,VLOOKUP($A32,[0]!Matrix,Z$41))</f>
        <v>0</v>
      </c>
      <c r="AA66" s="33">
        <f>IF($A32=0,0,VLOOKUP($A32,[0]!Matrix,AA$41))</f>
        <v>0</v>
      </c>
      <c r="AB66" s="33">
        <f>IF($A32=0,0,VLOOKUP($A32,[0]!Matrix,AB$41))</f>
        <v>0</v>
      </c>
      <c r="AC66" s="33">
        <f>IF($A32=0,0,VLOOKUP($A32,[0]!Matrix,AC$41))</f>
        <v>0</v>
      </c>
      <c r="AD66" s="33">
        <f>IF($A32=0,0,VLOOKUP($A32,[0]!Matrix,AD$41))</f>
        <v>0</v>
      </c>
      <c r="AE66" s="33">
        <f>IF($A32=0,0,VLOOKUP($A32,[0]!Matrix,AE$41))</f>
        <v>0</v>
      </c>
      <c r="AF66" s="33">
        <f>IF($A32=0,0,VLOOKUP($A32,[0]!Matrix,AF$41))</f>
        <v>0</v>
      </c>
      <c r="AG66" s="33">
        <f>IF($A32=0,0,VLOOKUP($A32,[0]!Matrix,AG$41))</f>
        <v>0</v>
      </c>
      <c r="AH66" s="33">
        <f>IF($A32=0,0,VLOOKUP($A32,[0]!Matrix,AH$41))</f>
        <v>0</v>
      </c>
      <c r="AI66" s="33">
        <f>IF($A32=0,0,VLOOKUP($A32,[0]!Matrix,AI$41))</f>
        <v>0</v>
      </c>
      <c r="AJ66" s="33">
        <f>IF($A32=0,0,VLOOKUP($A32,[0]!Matrix,AJ$41))</f>
        <v>0</v>
      </c>
      <c r="AK66" s="33">
        <f>IF($A32=0,0,VLOOKUP($A32,[0]!Matrix,AK$41))</f>
        <v>0</v>
      </c>
      <c r="AL66" s="33">
        <f>IF($A32=0,0,VLOOKUP($A32,[0]!Matrix,AL$41))</f>
        <v>0</v>
      </c>
      <c r="AM66" s="33">
        <f>IF($A32=0,0,VLOOKUP($A32,[0]!Matrix,AM$41))</f>
        <v>0</v>
      </c>
      <c r="AN66" s="34"/>
      <c r="AO66" s="22">
        <v>24</v>
      </c>
      <c r="AP66" s="35">
        <f>Nursery!$E32*W66/1000</f>
        <v>0</v>
      </c>
      <c r="AQ66" s="35">
        <f>Nursery!$E32*X66/1000</f>
        <v>0</v>
      </c>
      <c r="AR66" s="35">
        <f>Nursery!$E32*Y66/1000</f>
        <v>0</v>
      </c>
      <c r="AS66" s="35">
        <f>Nursery!$E32*Z66/1000</f>
        <v>0</v>
      </c>
      <c r="AT66" s="35">
        <f>Nursery!$E32*AA66/1000</f>
        <v>0</v>
      </c>
      <c r="AU66" s="35">
        <f>Nursery!$E32*AB66/1000</f>
        <v>0</v>
      </c>
      <c r="AV66" s="35">
        <f>Nursery!$E32*AC66/1000</f>
        <v>0</v>
      </c>
      <c r="AW66" s="35">
        <f>Nursery!$E32*AD66/1000</f>
        <v>0</v>
      </c>
      <c r="AX66" s="35">
        <f>Nursery!$E32*AE66/1000</f>
        <v>0</v>
      </c>
      <c r="AY66" s="35">
        <f>Nursery!$E32*AF66/1000</f>
        <v>0</v>
      </c>
      <c r="AZ66" s="35">
        <f>Nursery!$E32*AG66/1000</f>
        <v>0</v>
      </c>
      <c r="BA66" s="35">
        <f>Nursery!$E32*AH66/1000</f>
        <v>0</v>
      </c>
      <c r="BB66" s="35">
        <f>Nursery!$E32*AI66/1000</f>
        <v>0</v>
      </c>
      <c r="BC66" s="35">
        <f>Nursery!$E32*AJ66/1000</f>
        <v>0</v>
      </c>
      <c r="BD66" s="35">
        <f>Nursery!$E32*AK66/1000</f>
        <v>0</v>
      </c>
      <c r="BE66" s="35">
        <f>Nursery!$E32*AL66/1000</f>
        <v>0</v>
      </c>
      <c r="BF66" s="35">
        <f>Nursery!$E32*AM66/1000</f>
        <v>0</v>
      </c>
    </row>
    <row r="67" spans="1:58" s="20" customFormat="1" ht="14.25" customHeight="1">
      <c r="A67" s="19"/>
      <c r="C67" s="22"/>
      <c r="D67" s="22"/>
      <c r="E67" s="22"/>
      <c r="F67" s="22"/>
      <c r="G67" s="22"/>
      <c r="I67" s="19"/>
      <c r="K67" s="21"/>
      <c r="M67" s="19"/>
      <c r="N67" s="21"/>
      <c r="O67" s="21"/>
      <c r="P67" s="22"/>
      <c r="Q67" s="22"/>
      <c r="R67" s="22"/>
      <c r="V67" s="22">
        <v>25</v>
      </c>
      <c r="W67" s="33">
        <f>IF($A33=0,0,VLOOKUP($A33,[0]!Matrix,W$41))</f>
        <v>0</v>
      </c>
      <c r="X67" s="33">
        <f>IF($A33=0,0,VLOOKUP($A33,[0]!Matrix,X$41))</f>
        <v>0</v>
      </c>
      <c r="Y67" s="33">
        <f>IF($A33=0,0,VLOOKUP($A33,[0]!Matrix,Y$41))</f>
        <v>0</v>
      </c>
      <c r="Z67" s="33">
        <f>IF($A33=0,0,VLOOKUP($A33,[0]!Matrix,Z$41))</f>
        <v>0</v>
      </c>
      <c r="AA67" s="33">
        <f>IF($A33=0,0,VLOOKUP($A33,[0]!Matrix,AA$41))</f>
        <v>0</v>
      </c>
      <c r="AB67" s="33">
        <f>IF($A33=0,0,VLOOKUP($A33,[0]!Matrix,AB$41))</f>
        <v>0</v>
      </c>
      <c r="AC67" s="33">
        <f>IF($A33=0,0,VLOOKUP($A33,[0]!Matrix,AC$41))</f>
        <v>0</v>
      </c>
      <c r="AD67" s="33">
        <f>IF($A33=0,0,VLOOKUP($A33,[0]!Matrix,AD$41))</f>
        <v>0</v>
      </c>
      <c r="AE67" s="33">
        <f>IF($A33=0,0,VLOOKUP($A33,[0]!Matrix,AE$41))</f>
        <v>0</v>
      </c>
      <c r="AF67" s="33">
        <f>IF($A33=0,0,VLOOKUP($A33,[0]!Matrix,AF$41))</f>
        <v>0</v>
      </c>
      <c r="AG67" s="33">
        <f>IF($A33=0,0,VLOOKUP($A33,[0]!Matrix,AG$41))</f>
        <v>0</v>
      </c>
      <c r="AH67" s="33">
        <f>IF($A33=0,0,VLOOKUP($A33,[0]!Matrix,AH$41))</f>
        <v>0</v>
      </c>
      <c r="AI67" s="33">
        <f>IF($A33=0,0,VLOOKUP($A33,[0]!Matrix,AI$41))</f>
        <v>0</v>
      </c>
      <c r="AJ67" s="33">
        <f>IF($A33=0,0,VLOOKUP($A33,[0]!Matrix,AJ$41))</f>
        <v>0</v>
      </c>
      <c r="AK67" s="33">
        <f>IF($A33=0,0,VLOOKUP($A33,[0]!Matrix,AK$41))</f>
        <v>0</v>
      </c>
      <c r="AL67" s="33">
        <f>IF($A33=0,0,VLOOKUP($A33,[0]!Matrix,AL$41))</f>
        <v>0</v>
      </c>
      <c r="AM67" s="33">
        <f>IF($A33=0,0,VLOOKUP($A33,[0]!Matrix,AM$41))</f>
        <v>0</v>
      </c>
      <c r="AN67" s="34"/>
      <c r="AO67" s="22">
        <v>25</v>
      </c>
      <c r="AP67" s="35">
        <f>Nursery!$E33*W67/1000</f>
        <v>0</v>
      </c>
      <c r="AQ67" s="35">
        <f>Nursery!$E33*X67/1000</f>
        <v>0</v>
      </c>
      <c r="AR67" s="35">
        <f>Nursery!$E33*Y67/1000</f>
        <v>0</v>
      </c>
      <c r="AS67" s="35">
        <f>Nursery!$E33*Z67/1000</f>
        <v>0</v>
      </c>
      <c r="AT67" s="35">
        <f>Nursery!$E33*AA67/1000</f>
        <v>0</v>
      </c>
      <c r="AU67" s="35">
        <f>Nursery!$E33*AB67/1000</f>
        <v>0</v>
      </c>
      <c r="AV67" s="35">
        <f>Nursery!$E33*AC67/1000</f>
        <v>0</v>
      </c>
      <c r="AW67" s="35">
        <f>Nursery!$E33*AD67/1000</f>
        <v>0</v>
      </c>
      <c r="AX67" s="35">
        <f>Nursery!$E33*AE67/1000</f>
        <v>0</v>
      </c>
      <c r="AY67" s="35">
        <f>Nursery!$E33*AF67/1000</f>
        <v>0</v>
      </c>
      <c r="AZ67" s="35">
        <f>Nursery!$E33*AG67/1000</f>
        <v>0</v>
      </c>
      <c r="BA67" s="35">
        <f>Nursery!$E33*AH67/1000</f>
        <v>0</v>
      </c>
      <c r="BB67" s="35">
        <f>Nursery!$E33*AI67/1000</f>
        <v>0</v>
      </c>
      <c r="BC67" s="35">
        <f>Nursery!$E33*AJ67/1000</f>
        <v>0</v>
      </c>
      <c r="BD67" s="35">
        <f>Nursery!$E33*AK67/1000</f>
        <v>0</v>
      </c>
      <c r="BE67" s="35">
        <f>Nursery!$E33*AL67/1000</f>
        <v>0</v>
      </c>
      <c r="BF67" s="35">
        <f>Nursery!$E33*AM67/1000</f>
        <v>0</v>
      </c>
    </row>
    <row r="68" spans="1:58" s="20" customFormat="1" ht="14.25" customHeight="1">
      <c r="A68" s="19"/>
      <c r="C68" s="22"/>
      <c r="D68" s="22"/>
      <c r="E68" s="22"/>
      <c r="F68" s="22"/>
      <c r="G68" s="22"/>
      <c r="I68" s="19"/>
      <c r="K68" s="21"/>
      <c r="M68" s="19"/>
      <c r="N68" s="21"/>
      <c r="O68" s="21"/>
      <c r="P68" s="22"/>
      <c r="Q68" s="22"/>
      <c r="R68" s="22"/>
      <c r="V68" s="22">
        <v>26</v>
      </c>
      <c r="W68" s="33">
        <f>IF($A34=0,0,VLOOKUP($A34,[0]!Matrix,W$41))</f>
        <v>0</v>
      </c>
      <c r="X68" s="33">
        <f>IF($A34=0,0,VLOOKUP($A34,[0]!Matrix,X$41))</f>
        <v>0</v>
      </c>
      <c r="Y68" s="33">
        <f>IF($A34=0,0,VLOOKUP($A34,[0]!Matrix,Y$41))</f>
        <v>0</v>
      </c>
      <c r="Z68" s="33">
        <f>IF($A34=0,0,VLOOKUP($A34,[0]!Matrix,Z$41))</f>
        <v>0</v>
      </c>
      <c r="AA68" s="33">
        <f>IF($A34=0,0,VLOOKUP($A34,[0]!Matrix,AA$41))</f>
        <v>0</v>
      </c>
      <c r="AB68" s="33">
        <f>IF($A34=0,0,VLOOKUP($A34,[0]!Matrix,AB$41))</f>
        <v>0</v>
      </c>
      <c r="AC68" s="33">
        <f>IF($A34=0,0,VLOOKUP($A34,[0]!Matrix,AC$41))</f>
        <v>0</v>
      </c>
      <c r="AD68" s="33">
        <f>IF($A34=0,0,VLOOKUP($A34,[0]!Matrix,AD$41))</f>
        <v>0</v>
      </c>
      <c r="AE68" s="33">
        <f>IF($A34=0,0,VLOOKUP($A34,[0]!Matrix,AE$41))</f>
        <v>0</v>
      </c>
      <c r="AF68" s="33">
        <f>IF($A34=0,0,VLOOKUP($A34,[0]!Matrix,AF$41))</f>
        <v>0</v>
      </c>
      <c r="AG68" s="33">
        <f>IF($A34=0,0,VLOOKUP($A34,[0]!Matrix,AG$41))</f>
        <v>0</v>
      </c>
      <c r="AH68" s="33">
        <f>IF($A34=0,0,VLOOKUP($A34,[0]!Matrix,AH$41))</f>
        <v>0</v>
      </c>
      <c r="AI68" s="33">
        <f>IF($A34=0,0,VLOOKUP($A34,[0]!Matrix,AI$41))</f>
        <v>0</v>
      </c>
      <c r="AJ68" s="33">
        <f>IF($A34=0,0,VLOOKUP($A34,[0]!Matrix,AJ$41))</f>
        <v>0</v>
      </c>
      <c r="AK68" s="33">
        <f>IF($A34=0,0,VLOOKUP($A34,[0]!Matrix,AK$41))</f>
        <v>0</v>
      </c>
      <c r="AL68" s="33">
        <f>IF($A34=0,0,VLOOKUP($A34,[0]!Matrix,AL$41))</f>
        <v>0</v>
      </c>
      <c r="AM68" s="33">
        <f>IF($A34=0,0,VLOOKUP($A34,[0]!Matrix,AM$41))</f>
        <v>0</v>
      </c>
      <c r="AN68" s="34"/>
      <c r="AO68" s="22">
        <v>26</v>
      </c>
      <c r="AP68" s="35">
        <f>Nursery!$E34*W68/1000</f>
        <v>0</v>
      </c>
      <c r="AQ68" s="35">
        <f>Nursery!$E34*X68/1000</f>
        <v>0</v>
      </c>
      <c r="AR68" s="35">
        <f>Nursery!$E34*Y68/1000</f>
        <v>0</v>
      </c>
      <c r="AS68" s="35">
        <f>Nursery!$E34*Z68/1000</f>
        <v>0</v>
      </c>
      <c r="AT68" s="35">
        <f>Nursery!$E34*AA68/1000</f>
        <v>0</v>
      </c>
      <c r="AU68" s="35">
        <f>Nursery!$E34*AB68/1000</f>
        <v>0</v>
      </c>
      <c r="AV68" s="35">
        <f>Nursery!$E34*AC68/1000</f>
        <v>0</v>
      </c>
      <c r="AW68" s="35">
        <f>Nursery!$E34*AD68/1000</f>
        <v>0</v>
      </c>
      <c r="AX68" s="35">
        <f>Nursery!$E34*AE68/1000</f>
        <v>0</v>
      </c>
      <c r="AY68" s="35">
        <f>Nursery!$E34*AF68/1000</f>
        <v>0</v>
      </c>
      <c r="AZ68" s="35">
        <f>Nursery!$E34*AG68/1000</f>
        <v>0</v>
      </c>
      <c r="BA68" s="35">
        <f>Nursery!$E34*AH68/1000</f>
        <v>0</v>
      </c>
      <c r="BB68" s="35">
        <f>Nursery!$E34*AI68/1000</f>
        <v>0</v>
      </c>
      <c r="BC68" s="35">
        <f>Nursery!$E34*AJ68/1000</f>
        <v>0</v>
      </c>
      <c r="BD68" s="35">
        <f>Nursery!$E34*AK68/1000</f>
        <v>0</v>
      </c>
      <c r="BE68" s="35">
        <f>Nursery!$E34*AL68/1000</f>
        <v>0</v>
      </c>
      <c r="BF68" s="35">
        <f>Nursery!$E34*AM68/1000</f>
        <v>0</v>
      </c>
    </row>
    <row r="69" spans="1:58" s="20" customFormat="1" ht="14.25" customHeight="1">
      <c r="A69" s="19"/>
      <c r="C69" s="22"/>
      <c r="D69" s="22"/>
      <c r="E69" s="22"/>
      <c r="F69" s="22"/>
      <c r="G69" s="22"/>
      <c r="I69" s="19"/>
      <c r="K69" s="21"/>
      <c r="M69" s="19"/>
      <c r="N69" s="21"/>
      <c r="O69" s="21"/>
      <c r="P69" s="22"/>
      <c r="Q69" s="22"/>
      <c r="R69" s="22"/>
      <c r="V69" s="22">
        <v>27</v>
      </c>
      <c r="W69" s="33">
        <f>IF($A35=0,0,VLOOKUP($A35,[0]!Matrix,W$41))</f>
        <v>0</v>
      </c>
      <c r="X69" s="33">
        <f>IF($A35=0,0,VLOOKUP($A35,[0]!Matrix,X$41))</f>
        <v>0</v>
      </c>
      <c r="Y69" s="33">
        <f>IF($A35=0,0,VLOOKUP($A35,[0]!Matrix,Y$41))</f>
        <v>0</v>
      </c>
      <c r="Z69" s="33">
        <f>IF($A35=0,0,VLOOKUP($A35,[0]!Matrix,Z$41))</f>
        <v>0</v>
      </c>
      <c r="AA69" s="33">
        <f>IF($A35=0,0,VLOOKUP($A35,[0]!Matrix,AA$41))</f>
        <v>0</v>
      </c>
      <c r="AB69" s="33">
        <f>IF($A35=0,0,VLOOKUP($A35,[0]!Matrix,AB$41))</f>
        <v>0</v>
      </c>
      <c r="AC69" s="33">
        <f>IF($A35=0,0,VLOOKUP($A35,[0]!Matrix,AC$41))</f>
        <v>0</v>
      </c>
      <c r="AD69" s="33">
        <f>IF($A35=0,0,VLOOKUP($A35,[0]!Matrix,AD$41))</f>
        <v>0</v>
      </c>
      <c r="AE69" s="33">
        <f>IF($A35=0,0,VLOOKUP($A35,[0]!Matrix,AE$41))</f>
        <v>0</v>
      </c>
      <c r="AF69" s="33">
        <f>IF($A35=0,0,VLOOKUP($A35,[0]!Matrix,AF$41))</f>
        <v>0</v>
      </c>
      <c r="AG69" s="33">
        <f>IF($A35=0,0,VLOOKUP($A35,[0]!Matrix,AG$41))</f>
        <v>0</v>
      </c>
      <c r="AH69" s="33">
        <f>IF($A35=0,0,VLOOKUP($A35,[0]!Matrix,AH$41))</f>
        <v>0</v>
      </c>
      <c r="AI69" s="33">
        <f>IF($A35=0,0,VLOOKUP($A35,[0]!Matrix,AI$41))</f>
        <v>0</v>
      </c>
      <c r="AJ69" s="33">
        <f>IF($A35=0,0,VLOOKUP($A35,[0]!Matrix,AJ$41))</f>
        <v>0</v>
      </c>
      <c r="AK69" s="33">
        <f>IF($A35=0,0,VLOOKUP($A35,[0]!Matrix,AK$41))</f>
        <v>0</v>
      </c>
      <c r="AL69" s="33">
        <f>IF($A35=0,0,VLOOKUP($A35,[0]!Matrix,AL$41))</f>
        <v>0</v>
      </c>
      <c r="AM69" s="33">
        <f>IF($A35=0,0,VLOOKUP($A35,[0]!Matrix,AM$41))</f>
        <v>0</v>
      </c>
      <c r="AN69" s="34"/>
      <c r="AO69" s="22">
        <v>27</v>
      </c>
      <c r="AP69" s="35">
        <f>Nursery!$E35*W69/1000</f>
        <v>0</v>
      </c>
      <c r="AQ69" s="35">
        <f>Nursery!$E35*X69/1000</f>
        <v>0</v>
      </c>
      <c r="AR69" s="35">
        <f>Nursery!$E35*Y69/1000</f>
        <v>0</v>
      </c>
      <c r="AS69" s="35">
        <f>Nursery!$E35*Z69/1000</f>
        <v>0</v>
      </c>
      <c r="AT69" s="35">
        <f>Nursery!$E35*AA69/1000</f>
        <v>0</v>
      </c>
      <c r="AU69" s="35">
        <f>Nursery!$E35*AB69/1000</f>
        <v>0</v>
      </c>
      <c r="AV69" s="35">
        <f>Nursery!$E35*AC69/1000</f>
        <v>0</v>
      </c>
      <c r="AW69" s="35">
        <f>Nursery!$E35*AD69/1000</f>
        <v>0</v>
      </c>
      <c r="AX69" s="35">
        <f>Nursery!$E35*AE69/1000</f>
        <v>0</v>
      </c>
      <c r="AY69" s="35">
        <f>Nursery!$E35*AF69/1000</f>
        <v>0</v>
      </c>
      <c r="AZ69" s="35">
        <f>Nursery!$E35*AG69/1000</f>
        <v>0</v>
      </c>
      <c r="BA69" s="35">
        <f>Nursery!$E35*AH69/1000</f>
        <v>0</v>
      </c>
      <c r="BB69" s="35">
        <f>Nursery!$E35*AI69/1000</f>
        <v>0</v>
      </c>
      <c r="BC69" s="35">
        <f>Nursery!$E35*AJ69/1000</f>
        <v>0</v>
      </c>
      <c r="BD69" s="35">
        <f>Nursery!$E35*AK69/1000</f>
        <v>0</v>
      </c>
      <c r="BE69" s="35">
        <f>Nursery!$E35*AL69/1000</f>
        <v>0</v>
      </c>
      <c r="BF69" s="35">
        <f>Nursery!$E35*AM69/1000</f>
        <v>0</v>
      </c>
    </row>
    <row r="70" spans="1:58" s="20" customFormat="1" ht="14.25" customHeight="1">
      <c r="A70" s="19"/>
      <c r="C70" s="22"/>
      <c r="D70" s="22"/>
      <c r="E70" s="22"/>
      <c r="F70" s="22"/>
      <c r="G70" s="22"/>
      <c r="I70" s="19"/>
      <c r="K70" s="21"/>
      <c r="M70" s="19"/>
      <c r="N70" s="21"/>
      <c r="O70" s="21"/>
      <c r="P70" s="22"/>
      <c r="Q70" s="22"/>
      <c r="R70" s="22"/>
      <c r="V70" s="22">
        <v>28</v>
      </c>
      <c r="W70" s="33">
        <f>IF($A36=0,0,VLOOKUP($A36,[0]!Matrix,W$41))</f>
        <v>0</v>
      </c>
      <c r="X70" s="33">
        <f>IF($A36=0,0,VLOOKUP($A36,[0]!Matrix,X$41))</f>
        <v>0</v>
      </c>
      <c r="Y70" s="33">
        <f>IF($A36=0,0,VLOOKUP($A36,[0]!Matrix,Y$41))</f>
        <v>0</v>
      </c>
      <c r="Z70" s="33">
        <f>IF($A36=0,0,VLOOKUP($A36,[0]!Matrix,Z$41))</f>
        <v>0</v>
      </c>
      <c r="AA70" s="33">
        <f>IF($A36=0,0,VLOOKUP($A36,[0]!Matrix,AA$41))</f>
        <v>0</v>
      </c>
      <c r="AB70" s="33">
        <f>IF($A36=0,0,VLOOKUP($A36,[0]!Matrix,AB$41))</f>
        <v>0</v>
      </c>
      <c r="AC70" s="33">
        <f>IF($A36=0,0,VLOOKUP($A36,[0]!Matrix,AC$41))</f>
        <v>0</v>
      </c>
      <c r="AD70" s="33">
        <f>IF($A36=0,0,VLOOKUP($A36,[0]!Matrix,AD$41))</f>
        <v>0</v>
      </c>
      <c r="AE70" s="33">
        <f>IF($A36=0,0,VLOOKUP($A36,[0]!Matrix,AE$41))</f>
        <v>0</v>
      </c>
      <c r="AF70" s="33">
        <f>IF($A36=0,0,VLOOKUP($A36,[0]!Matrix,AF$41))</f>
        <v>0</v>
      </c>
      <c r="AG70" s="33">
        <f>IF($A36=0,0,VLOOKUP($A36,[0]!Matrix,AG$41))</f>
        <v>0</v>
      </c>
      <c r="AH70" s="33">
        <f>IF($A36=0,0,VLOOKUP($A36,[0]!Matrix,AH$41))</f>
        <v>0</v>
      </c>
      <c r="AI70" s="33">
        <f>IF($A36=0,0,VLOOKUP($A36,[0]!Matrix,AI$41))</f>
        <v>0</v>
      </c>
      <c r="AJ70" s="33">
        <f>IF($A36=0,0,VLOOKUP($A36,[0]!Matrix,AJ$41))</f>
        <v>0</v>
      </c>
      <c r="AK70" s="33">
        <f>IF($A36=0,0,VLOOKUP($A36,[0]!Matrix,AK$41))</f>
        <v>0</v>
      </c>
      <c r="AL70" s="33">
        <f>IF($A36=0,0,VLOOKUP($A36,[0]!Matrix,AL$41))</f>
        <v>0</v>
      </c>
      <c r="AM70" s="33">
        <f>IF($A36=0,0,VLOOKUP($A36,[0]!Matrix,AM$41))</f>
        <v>0</v>
      </c>
      <c r="AN70" s="34"/>
      <c r="AO70" s="22">
        <v>28</v>
      </c>
      <c r="AP70" s="35">
        <f>Nursery!$E36*W70/1000</f>
        <v>0</v>
      </c>
      <c r="AQ70" s="35">
        <f>Nursery!$E36*X70/1000</f>
        <v>0</v>
      </c>
      <c r="AR70" s="35">
        <f>Nursery!$E36*Y70/1000</f>
        <v>0</v>
      </c>
      <c r="AS70" s="35">
        <f>Nursery!$E36*Z70/1000</f>
        <v>0</v>
      </c>
      <c r="AT70" s="35">
        <f>Nursery!$E36*AA70/1000</f>
        <v>0</v>
      </c>
      <c r="AU70" s="35">
        <f>Nursery!$E36*AB70/1000</f>
        <v>0</v>
      </c>
      <c r="AV70" s="35">
        <f>Nursery!$E36*AC70/1000</f>
        <v>0</v>
      </c>
      <c r="AW70" s="35">
        <f>Nursery!$E36*AD70/1000</f>
        <v>0</v>
      </c>
      <c r="AX70" s="35">
        <f>Nursery!$E36*AE70/1000</f>
        <v>0</v>
      </c>
      <c r="AY70" s="35">
        <f>Nursery!$E36*AF70/1000</f>
        <v>0</v>
      </c>
      <c r="AZ70" s="35">
        <f>Nursery!$E36*AG70/1000</f>
        <v>0</v>
      </c>
      <c r="BA70" s="35">
        <f>Nursery!$E36*AH70/1000</f>
        <v>0</v>
      </c>
      <c r="BB70" s="35">
        <f>Nursery!$E36*AI70/1000</f>
        <v>0</v>
      </c>
      <c r="BC70" s="35">
        <f>Nursery!$E36*AJ70/1000</f>
        <v>0</v>
      </c>
      <c r="BD70" s="35">
        <f>Nursery!$E36*AK70/1000</f>
        <v>0</v>
      </c>
      <c r="BE70" s="35">
        <f>Nursery!$E36*AL70/1000</f>
        <v>0</v>
      </c>
      <c r="BF70" s="35">
        <f>Nursery!$E36*AM70/1000</f>
        <v>0</v>
      </c>
    </row>
    <row r="71" spans="1:58" s="20" customFormat="1" ht="14.25" customHeight="1">
      <c r="A71" s="19"/>
      <c r="C71" s="22"/>
      <c r="D71" s="22"/>
      <c r="E71" s="22"/>
      <c r="F71" s="22"/>
      <c r="G71" s="22"/>
      <c r="I71" s="19"/>
      <c r="K71" s="21"/>
      <c r="M71" s="19"/>
      <c r="N71" s="21"/>
      <c r="O71" s="21"/>
      <c r="P71" s="22"/>
      <c r="Q71" s="22"/>
      <c r="R71" s="22"/>
      <c r="V71" s="22">
        <v>29</v>
      </c>
      <c r="W71" s="33">
        <f>IF($A37=0,0,VLOOKUP($A37,[0]!Matrix,W$41))</f>
        <v>0</v>
      </c>
      <c r="X71" s="33">
        <f>IF($A37=0,0,VLOOKUP($A37,[0]!Matrix,X$41))</f>
        <v>0</v>
      </c>
      <c r="Y71" s="33">
        <f>IF($A37=0,0,VLOOKUP($A37,[0]!Matrix,Y$41))</f>
        <v>0</v>
      </c>
      <c r="Z71" s="33">
        <f>IF($A37=0,0,VLOOKUP($A37,[0]!Matrix,Z$41))</f>
        <v>0</v>
      </c>
      <c r="AA71" s="33">
        <f>IF($A37=0,0,VLOOKUP($A37,[0]!Matrix,AA$41))</f>
        <v>0</v>
      </c>
      <c r="AB71" s="33">
        <f>IF($A37=0,0,VLOOKUP($A37,[0]!Matrix,AB$41))</f>
        <v>0</v>
      </c>
      <c r="AC71" s="33">
        <f>IF($A37=0,0,VLOOKUP($A37,[0]!Matrix,AC$41))</f>
        <v>0</v>
      </c>
      <c r="AD71" s="33">
        <f>IF($A37=0,0,VLOOKUP($A37,[0]!Matrix,AD$41))</f>
        <v>0</v>
      </c>
      <c r="AE71" s="33">
        <f>IF($A37=0,0,VLOOKUP($A37,[0]!Matrix,AE$41))</f>
        <v>0</v>
      </c>
      <c r="AF71" s="33">
        <f>IF($A37=0,0,VLOOKUP($A37,[0]!Matrix,AF$41))</f>
        <v>0</v>
      </c>
      <c r="AG71" s="33">
        <f>IF($A37=0,0,VLOOKUP($A37,[0]!Matrix,AG$41))</f>
        <v>0</v>
      </c>
      <c r="AH71" s="33">
        <f>IF($A37=0,0,VLOOKUP($A37,[0]!Matrix,AH$41))</f>
        <v>0</v>
      </c>
      <c r="AI71" s="33">
        <f>IF($A37=0,0,VLOOKUP($A37,[0]!Matrix,AI$41))</f>
        <v>0</v>
      </c>
      <c r="AJ71" s="33">
        <f>IF($A37=0,0,VLOOKUP($A37,[0]!Matrix,AJ$41))</f>
        <v>0</v>
      </c>
      <c r="AK71" s="33">
        <f>IF($A37=0,0,VLOOKUP($A37,[0]!Matrix,AK$41))</f>
        <v>0</v>
      </c>
      <c r="AL71" s="33">
        <f>IF($A37=0,0,VLOOKUP($A37,[0]!Matrix,AL$41))</f>
        <v>0</v>
      </c>
      <c r="AM71" s="33">
        <f>IF($A37=0,0,VLOOKUP($A37,[0]!Matrix,AM$41))</f>
        <v>0</v>
      </c>
      <c r="AN71" s="34"/>
      <c r="AO71" s="22">
        <v>29</v>
      </c>
      <c r="AP71" s="35">
        <f>Nursery!$E37*W71/1000</f>
        <v>0</v>
      </c>
      <c r="AQ71" s="35">
        <f>Nursery!$E37*X71/1000</f>
        <v>0</v>
      </c>
      <c r="AR71" s="35">
        <f>Nursery!$E37*Y71/1000</f>
        <v>0</v>
      </c>
      <c r="AS71" s="35">
        <f>Nursery!$E37*Z71/1000</f>
        <v>0</v>
      </c>
      <c r="AT71" s="35">
        <f>Nursery!$E37*AA71/1000</f>
        <v>0</v>
      </c>
      <c r="AU71" s="35">
        <f>Nursery!$E37*AB71/1000</f>
        <v>0</v>
      </c>
      <c r="AV71" s="35">
        <f>Nursery!$E37*AC71/1000</f>
        <v>0</v>
      </c>
      <c r="AW71" s="35">
        <f>Nursery!$E37*AD71/1000</f>
        <v>0</v>
      </c>
      <c r="AX71" s="35">
        <f>Nursery!$E37*AE71/1000</f>
        <v>0</v>
      </c>
      <c r="AY71" s="35">
        <f>Nursery!$E37*AF71/1000</f>
        <v>0</v>
      </c>
      <c r="AZ71" s="35">
        <f>Nursery!$E37*AG71/1000</f>
        <v>0</v>
      </c>
      <c r="BA71" s="35">
        <f>Nursery!$E37*AH71/1000</f>
        <v>0</v>
      </c>
      <c r="BB71" s="35">
        <f>Nursery!$E37*AI71/1000</f>
        <v>0</v>
      </c>
      <c r="BC71" s="35">
        <f>Nursery!$E37*AJ71/1000</f>
        <v>0</v>
      </c>
      <c r="BD71" s="35">
        <f>Nursery!$E37*AK71/1000</f>
        <v>0</v>
      </c>
      <c r="BE71" s="35">
        <f>Nursery!$E37*AL71/1000</f>
        <v>0</v>
      </c>
      <c r="BF71" s="35">
        <f>Nursery!$E37*AM71/1000</f>
        <v>0</v>
      </c>
    </row>
    <row r="72" spans="1:58" s="20" customFormat="1" ht="14.25" customHeight="1">
      <c r="A72" s="19"/>
      <c r="C72" s="22"/>
      <c r="D72" s="22"/>
      <c r="E72" s="22"/>
      <c r="F72" s="22"/>
      <c r="G72" s="22"/>
      <c r="I72" s="19"/>
      <c r="K72" s="21"/>
      <c r="M72" s="19"/>
      <c r="N72" s="21"/>
      <c r="O72" s="21"/>
      <c r="P72" s="22"/>
      <c r="Q72" s="22"/>
      <c r="R72" s="22"/>
      <c r="V72" s="22">
        <v>30</v>
      </c>
      <c r="W72" s="33">
        <f>IF($A38=0,0,VLOOKUP($A38,[0]!Matrix,W$41))</f>
        <v>0</v>
      </c>
      <c r="X72" s="33">
        <f>IF($A38=0,0,VLOOKUP($A38,[0]!Matrix,X$41))</f>
        <v>0</v>
      </c>
      <c r="Y72" s="33">
        <f>IF($A38=0,0,VLOOKUP($A38,[0]!Matrix,Y$41))</f>
        <v>0</v>
      </c>
      <c r="Z72" s="33">
        <f>IF($A38=0,0,VLOOKUP($A38,[0]!Matrix,Z$41))</f>
        <v>0</v>
      </c>
      <c r="AA72" s="33">
        <f>IF($A38=0,0,VLOOKUP($A38,[0]!Matrix,AA$41))</f>
        <v>0</v>
      </c>
      <c r="AB72" s="33">
        <f>IF($A38=0,0,VLOOKUP($A38,[0]!Matrix,AB$41))</f>
        <v>0</v>
      </c>
      <c r="AC72" s="33">
        <f>IF($A38=0,0,VLOOKUP($A38,[0]!Matrix,AC$41))</f>
        <v>0</v>
      </c>
      <c r="AD72" s="33">
        <f>IF($A38=0,0,VLOOKUP($A38,[0]!Matrix,AD$41))</f>
        <v>0</v>
      </c>
      <c r="AE72" s="33">
        <f>IF($A38=0,0,VLOOKUP($A38,[0]!Matrix,AE$41))</f>
        <v>0</v>
      </c>
      <c r="AF72" s="33">
        <f>IF($A38=0,0,VLOOKUP($A38,[0]!Matrix,AF$41))</f>
        <v>0</v>
      </c>
      <c r="AG72" s="33">
        <f>IF($A38=0,0,VLOOKUP($A38,[0]!Matrix,AG$41))</f>
        <v>0</v>
      </c>
      <c r="AH72" s="33">
        <f>IF($A38=0,0,VLOOKUP($A38,[0]!Matrix,AH$41))</f>
        <v>0</v>
      </c>
      <c r="AI72" s="33">
        <f>IF($A38=0,0,VLOOKUP($A38,[0]!Matrix,AI$41))</f>
        <v>0</v>
      </c>
      <c r="AJ72" s="33">
        <f>IF($A38=0,0,VLOOKUP($A38,[0]!Matrix,AJ$41))</f>
        <v>0</v>
      </c>
      <c r="AK72" s="33">
        <f>IF($A38=0,0,VLOOKUP($A38,[0]!Matrix,AK$41))</f>
        <v>0</v>
      </c>
      <c r="AL72" s="33">
        <f>IF($A38=0,0,VLOOKUP($A38,[0]!Matrix,AL$41))</f>
        <v>0</v>
      </c>
      <c r="AM72" s="33">
        <f>IF($A38=0,0,VLOOKUP($A38,[0]!Matrix,AM$41))</f>
        <v>0</v>
      </c>
      <c r="AN72" s="34"/>
      <c r="AO72" s="22">
        <v>30</v>
      </c>
      <c r="AP72" s="35">
        <f>Nursery!$E38*W72/1000</f>
        <v>0</v>
      </c>
      <c r="AQ72" s="35">
        <f>Nursery!$E38*X72/1000</f>
        <v>0</v>
      </c>
      <c r="AR72" s="35">
        <f>Nursery!$E38*Y72/1000</f>
        <v>0</v>
      </c>
      <c r="AS72" s="35">
        <f>Nursery!$E38*Z72/1000</f>
        <v>0</v>
      </c>
      <c r="AT72" s="35">
        <f>Nursery!$E38*AA72/1000</f>
        <v>0</v>
      </c>
      <c r="AU72" s="35">
        <f>Nursery!$E38*AB72/1000</f>
        <v>0</v>
      </c>
      <c r="AV72" s="35">
        <f>Nursery!$E38*AC72/1000</f>
        <v>0</v>
      </c>
      <c r="AW72" s="35">
        <f>Nursery!$E38*AD72/1000</f>
        <v>0</v>
      </c>
      <c r="AX72" s="35">
        <f>Nursery!$E38*AE72/1000</f>
        <v>0</v>
      </c>
      <c r="AY72" s="35">
        <f>Nursery!$E38*AF72/1000</f>
        <v>0</v>
      </c>
      <c r="AZ72" s="35">
        <f>Nursery!$E38*AG72/1000</f>
        <v>0</v>
      </c>
      <c r="BA72" s="35">
        <f>Nursery!$E38*AH72/1000</f>
        <v>0</v>
      </c>
      <c r="BB72" s="35">
        <f>Nursery!$E38*AI72/1000</f>
        <v>0</v>
      </c>
      <c r="BC72" s="35">
        <f>Nursery!$E38*AJ72/1000</f>
        <v>0</v>
      </c>
      <c r="BD72" s="35">
        <f>Nursery!$E38*AK72/1000</f>
        <v>0</v>
      </c>
      <c r="BE72" s="35">
        <f>Nursery!$E38*AL72/1000</f>
        <v>0</v>
      </c>
      <c r="BF72" s="35">
        <f>Nursery!$E38*AM72/1000</f>
        <v>0</v>
      </c>
    </row>
    <row r="73" spans="1:58" ht="14.25" customHeight="1">
      <c r="AP73" s="35"/>
      <c r="AQ73" s="35"/>
      <c r="AR73" s="35"/>
      <c r="AS73" s="35"/>
      <c r="AT73" s="35"/>
      <c r="AU73" s="35"/>
      <c r="AV73" s="35"/>
      <c r="AW73" s="35"/>
      <c r="AX73" s="35"/>
      <c r="AY73" s="35"/>
      <c r="AZ73" s="35"/>
      <c r="BA73" s="35"/>
      <c r="BB73" s="35"/>
      <c r="BC73" s="35"/>
      <c r="BD73" s="35"/>
    </row>
    <row r="75" spans="1:58" ht="14.25" customHeight="1">
      <c r="W75" s="18">
        <v>3</v>
      </c>
      <c r="X75" s="18">
        <f t="shared" ref="X75:AJ75" si="23">W75+1</f>
        <v>4</v>
      </c>
      <c r="Y75" s="18">
        <f>X75+1</f>
        <v>5</v>
      </c>
      <c r="Z75" s="18">
        <f t="shared" si="23"/>
        <v>6</v>
      </c>
      <c r="AA75" s="18">
        <f t="shared" si="23"/>
        <v>7</v>
      </c>
      <c r="AB75" s="18">
        <f t="shared" si="23"/>
        <v>8</v>
      </c>
      <c r="AC75" s="18">
        <f t="shared" si="23"/>
        <v>9</v>
      </c>
      <c r="AD75" s="18">
        <f t="shared" si="23"/>
        <v>10</v>
      </c>
      <c r="AE75" s="18">
        <f t="shared" si="23"/>
        <v>11</v>
      </c>
      <c r="AF75" s="18">
        <f t="shared" si="23"/>
        <v>12</v>
      </c>
      <c r="AG75" s="18">
        <f t="shared" si="23"/>
        <v>13</v>
      </c>
      <c r="AH75" s="18">
        <f t="shared" si="23"/>
        <v>14</v>
      </c>
      <c r="AI75" s="18">
        <f t="shared" si="23"/>
        <v>15</v>
      </c>
      <c r="AJ75" s="18">
        <f t="shared" si="23"/>
        <v>16</v>
      </c>
      <c r="AK75" s="18">
        <f>AJ75+1</f>
        <v>17</v>
      </c>
      <c r="AL75" s="18">
        <v>18</v>
      </c>
      <c r="AM75" s="70">
        <v>19</v>
      </c>
      <c r="AN75" s="70"/>
      <c r="AO75" s="29"/>
      <c r="AP75" s="18">
        <v>3</v>
      </c>
      <c r="AQ75" s="18">
        <f t="shared" ref="AQ75:BD75" si="24">AP75+1</f>
        <v>4</v>
      </c>
      <c r="AR75" s="18">
        <f t="shared" si="24"/>
        <v>5</v>
      </c>
      <c r="AS75" s="18">
        <f t="shared" si="24"/>
        <v>6</v>
      </c>
      <c r="AT75" s="18">
        <f t="shared" si="24"/>
        <v>7</v>
      </c>
      <c r="AU75" s="18">
        <f t="shared" si="24"/>
        <v>8</v>
      </c>
      <c r="AV75" s="18">
        <f t="shared" si="24"/>
        <v>9</v>
      </c>
      <c r="AW75" s="18">
        <f t="shared" si="24"/>
        <v>10</v>
      </c>
      <c r="AX75" s="18">
        <f t="shared" si="24"/>
        <v>11</v>
      </c>
      <c r="AY75" s="18">
        <f t="shared" si="24"/>
        <v>12</v>
      </c>
      <c r="AZ75" s="18">
        <f t="shared" si="24"/>
        <v>13</v>
      </c>
      <c r="BA75" s="18">
        <f t="shared" si="24"/>
        <v>14</v>
      </c>
      <c r="BB75" s="18">
        <f t="shared" si="24"/>
        <v>15</v>
      </c>
      <c r="BC75" s="18">
        <f t="shared" si="24"/>
        <v>16</v>
      </c>
      <c r="BD75" s="18">
        <f t="shared" si="24"/>
        <v>17</v>
      </c>
      <c r="BE75" s="18">
        <v>18</v>
      </c>
      <c r="BF75" s="70">
        <v>19</v>
      </c>
    </row>
    <row r="76" spans="1:58" ht="14.25" customHeight="1">
      <c r="V76" s="69" t="str">
        <f>M8</f>
        <v>N2</v>
      </c>
      <c r="W76" s="37" t="s">
        <v>66</v>
      </c>
      <c r="X76" s="37" t="s">
        <v>19</v>
      </c>
      <c r="Y76" s="37" t="s">
        <v>20</v>
      </c>
      <c r="Z76" s="37" t="s">
        <v>32</v>
      </c>
      <c r="AA76" s="37" t="s">
        <v>2</v>
      </c>
      <c r="AB76" s="37" t="s">
        <v>67</v>
      </c>
      <c r="AC76" s="37" t="s">
        <v>3</v>
      </c>
      <c r="AD76" s="37" t="s">
        <v>4</v>
      </c>
      <c r="AE76" s="37" t="s">
        <v>5</v>
      </c>
      <c r="AF76" s="37" t="s">
        <v>6</v>
      </c>
      <c r="AG76" s="37" t="s">
        <v>7</v>
      </c>
      <c r="AH76" s="37" t="s">
        <v>8</v>
      </c>
      <c r="AI76" s="37" t="s">
        <v>9</v>
      </c>
      <c r="AJ76" s="37" t="s">
        <v>10</v>
      </c>
      <c r="AK76" s="37" t="s">
        <v>73</v>
      </c>
      <c r="AL76" s="37" t="s">
        <v>75</v>
      </c>
      <c r="AM76" s="34" t="s">
        <v>76</v>
      </c>
      <c r="AN76" s="34"/>
      <c r="AO76" s="69" t="str">
        <f>V76</f>
        <v>N2</v>
      </c>
      <c r="AP76" s="37" t="s">
        <v>66</v>
      </c>
      <c r="AQ76" s="37" t="s">
        <v>19</v>
      </c>
      <c r="AR76" s="37" t="s">
        <v>20</v>
      </c>
      <c r="AS76" s="37" t="s">
        <v>32</v>
      </c>
      <c r="AT76" s="37" t="s">
        <v>2</v>
      </c>
      <c r="AU76" s="37" t="s">
        <v>67</v>
      </c>
      <c r="AV76" s="37" t="s">
        <v>3</v>
      </c>
      <c r="AW76" s="37" t="s">
        <v>4</v>
      </c>
      <c r="AX76" s="37" t="s">
        <v>5</v>
      </c>
      <c r="AY76" s="37" t="s">
        <v>6</v>
      </c>
      <c r="AZ76" s="37" t="s">
        <v>7</v>
      </c>
      <c r="BA76" s="37" t="s">
        <v>8</v>
      </c>
      <c r="BB76" s="37" t="s">
        <v>9</v>
      </c>
      <c r="BC76" s="37" t="s">
        <v>10</v>
      </c>
      <c r="BD76" s="37" t="s">
        <v>73</v>
      </c>
      <c r="BE76" s="37" t="s">
        <v>75</v>
      </c>
      <c r="BF76" s="34" t="s">
        <v>76</v>
      </c>
    </row>
    <row r="77" spans="1:58" ht="14.25" customHeight="1">
      <c r="V77" s="22">
        <v>1</v>
      </c>
      <c r="W77" s="33">
        <f>IF($A9=0,0,VLOOKUP($A9,[0]!Matrix,W$75))</f>
        <v>3395</v>
      </c>
      <c r="X77" s="33">
        <f>IF($A9=0,0,VLOOKUP($A9,[0]!Matrix,X$75))</f>
        <v>8.24</v>
      </c>
      <c r="Y77" s="33">
        <f>IF($A9=0,0,VLOOKUP($A9,[0]!Matrix,Y$75))</f>
        <v>1.98</v>
      </c>
      <c r="Z77" s="33">
        <f>IF($A9=0,0,VLOOKUP($A9,[0]!Matrix,Z$75))</f>
        <v>3.48</v>
      </c>
      <c r="AA77" s="33">
        <f>IF($A9=0,0,VLOOKUP($A9,[0]!Matrix,AA$75))</f>
        <v>0.02</v>
      </c>
      <c r="AB77" s="33">
        <f>IF($A9=0,0,VLOOKUP($A9,[0]!Matrix,AB$75))</f>
        <v>0.09</v>
      </c>
      <c r="AC77" s="33">
        <f>IF($A9=0,0,VLOOKUP($A9,[0]!Matrix,AC$75))</f>
        <v>0.02</v>
      </c>
      <c r="AD77" s="33">
        <f>IF($A9=0,0,VLOOKUP($A9,[0]!Matrix,AD$75))</f>
        <v>0.05</v>
      </c>
      <c r="AE77" s="33">
        <f>IF($A9=0,0,VLOOKUP($A9,[0]!Matrix,AE$75))</f>
        <v>0.32</v>
      </c>
      <c r="AF77" s="33">
        <f>IF($A9=0,0,VLOOKUP($A9,[0]!Matrix,AF$75))</f>
        <v>0.185</v>
      </c>
      <c r="AG77" s="33">
        <f>IF($A9=0,0,VLOOKUP($A9,[0]!Matrix,AG$75))</f>
        <v>0.14939999999999998</v>
      </c>
      <c r="AH77" s="33">
        <f>IF($A9=0,0,VLOOKUP($A9,[0]!Matrix,AH$75))</f>
        <v>0.29970000000000002</v>
      </c>
      <c r="AI77" s="33">
        <f>IF($A9=0,0,VLOOKUP($A9,[0]!Matrix,AI$75))</f>
        <v>0.21560000000000001</v>
      </c>
      <c r="AJ77" s="33">
        <f>IF($A9=0,0,VLOOKUP($A9,[0]!Matrix,AJ$75))</f>
        <v>4.8000000000000001E-2</v>
      </c>
      <c r="AK77" s="33">
        <f>IF($A9=0,0,VLOOKUP($A9,[0]!Matrix,AK$75))</f>
        <v>0</v>
      </c>
      <c r="AL77" s="33">
        <f>IF($A9=0,0,VLOOKUP($A9,[0]!Matrix,AL$75))</f>
        <v>0</v>
      </c>
      <c r="AM77" s="33">
        <f>IF($A9=0,0,VLOOKUP($A9,[0]!Matrix,AM$75))</f>
        <v>0</v>
      </c>
      <c r="AN77" s="34"/>
      <c r="AO77" s="22">
        <v>1</v>
      </c>
      <c r="AP77" s="35">
        <f>Nursery!$F9*W77/1000</f>
        <v>1974.0227500000003</v>
      </c>
      <c r="AQ77" s="35">
        <f>Nursery!$F9*X77/1000</f>
        <v>4.7911479999999997</v>
      </c>
      <c r="AR77" s="35">
        <f>Nursery!$F9*Y77/1000</f>
        <v>1.1512710000000002</v>
      </c>
      <c r="AS77" s="35">
        <f>Nursery!$F9*Z77/1000</f>
        <v>2.0234460000000003</v>
      </c>
      <c r="AT77" s="35">
        <f>Nursery!$F9*AA77/1000</f>
        <v>1.1629000000000002E-2</v>
      </c>
      <c r="AU77" s="35">
        <f>Nursery!$F9*AB77/1000</f>
        <v>5.2330500000000002E-2</v>
      </c>
      <c r="AV77" s="35">
        <f>Nursery!$F9*AC77/1000</f>
        <v>1.1629000000000002E-2</v>
      </c>
      <c r="AW77" s="35">
        <f>Nursery!$F9*AD77/1000</f>
        <v>2.9072500000000005E-2</v>
      </c>
      <c r="AX77" s="35">
        <f>Nursery!$F9*AE77/1000</f>
        <v>0.18606400000000003</v>
      </c>
      <c r="AY77" s="35">
        <f>Nursery!$F9*AF77/1000</f>
        <v>0.10756825</v>
      </c>
      <c r="AZ77" s="35">
        <f>Nursery!$F9*AG77/1000</f>
        <v>8.6868630000000002E-2</v>
      </c>
      <c r="BA77" s="35">
        <f>Nursery!$F9*AH77/1000</f>
        <v>0.17426056500000001</v>
      </c>
      <c r="BB77" s="35">
        <f>Nursery!$F9*AI77/1000</f>
        <v>0.12536062000000001</v>
      </c>
      <c r="BC77" s="35">
        <f>Nursery!$F9*AJ77/1000</f>
        <v>2.79096E-2</v>
      </c>
      <c r="BD77" s="35">
        <f>Nursery!$F9*AK77/1000</f>
        <v>0</v>
      </c>
      <c r="BE77" s="35">
        <f>Nursery!$F9*AL77/1000</f>
        <v>0</v>
      </c>
      <c r="BF77" s="35">
        <f>Nursery!$F9*AM77/1000</f>
        <v>0</v>
      </c>
    </row>
    <row r="78" spans="1:58" ht="14.25" customHeight="1">
      <c r="V78" s="22">
        <v>2</v>
      </c>
      <c r="W78" s="33">
        <f>IF($A10=0,0,VLOOKUP($A10,[0]!Matrix,W$75))</f>
        <v>3595</v>
      </c>
      <c r="X78" s="33">
        <f>IF($A10=0,0,VLOOKUP($A10,[0]!Matrix,X$75))</f>
        <v>13.9</v>
      </c>
      <c r="Y78" s="33">
        <f>IF($A10=0,0,VLOOKUP($A10,[0]!Matrix,Y$75))</f>
        <v>4</v>
      </c>
      <c r="Z78" s="33">
        <f>IF($A10=0,0,VLOOKUP($A10,[0]!Matrix,Z$75))</f>
        <v>5.9</v>
      </c>
      <c r="AA78" s="33">
        <f>IF($A10=0,0,VLOOKUP($A10,[0]!Matrix,AA$75))</f>
        <v>0.08</v>
      </c>
      <c r="AB78" s="33">
        <f>IF($A10=0,0,VLOOKUP($A10,[0]!Matrix,AB$75))</f>
        <v>0.04</v>
      </c>
      <c r="AC78" s="33">
        <f>IF($A10=0,0,VLOOKUP($A10,[0]!Matrix,AC$75))</f>
        <v>0.05</v>
      </c>
      <c r="AD78" s="33">
        <f>IF($A10=0,0,VLOOKUP($A10,[0]!Matrix,AD$75))</f>
        <v>0.09</v>
      </c>
      <c r="AE78" s="33">
        <f>IF($A10=0,0,VLOOKUP($A10,[0]!Matrix,AE$75))</f>
        <v>0.38</v>
      </c>
      <c r="AF78" s="33">
        <f>IF($A10=0,0,VLOOKUP($A10,[0]!Matrix,AF$75))</f>
        <v>0.37919999999999998</v>
      </c>
      <c r="AG78" s="33">
        <f>IF($A10=0,0,VLOOKUP($A10,[0]!Matrix,AG$75))</f>
        <v>0.17200000000000001</v>
      </c>
      <c r="AH78" s="33">
        <f>IF($A10=0,0,VLOOKUP($A10,[0]!Matrix,AH$75))</f>
        <v>0.35699999999999998</v>
      </c>
      <c r="AI78" s="33">
        <f>IF($A10=0,0,VLOOKUP($A10,[0]!Matrix,AI$75))</f>
        <v>0.35200000000000004</v>
      </c>
      <c r="AJ78" s="33">
        <f>IF($A10=0,0,VLOOKUP($A10,[0]!Matrix,AJ$75))</f>
        <v>0.14759999999999998</v>
      </c>
      <c r="AK78" s="33">
        <f>IF($A10=0,0,VLOOKUP($A10,[0]!Matrix,AK$75))</f>
        <v>0</v>
      </c>
      <c r="AL78" s="33">
        <f>IF($A10=0,0,VLOOKUP($A10,[0]!Matrix,AL$75))</f>
        <v>0</v>
      </c>
      <c r="AM78" s="33">
        <f>IF($A10=0,0,VLOOKUP($A10,[0]!Matrix,AM$75))</f>
        <v>0</v>
      </c>
      <c r="AN78" s="34"/>
      <c r="AO78" s="22">
        <v>2</v>
      </c>
      <c r="AP78" s="35">
        <f>Nursery!$F10*W78/1000</f>
        <v>0</v>
      </c>
      <c r="AQ78" s="35">
        <f>Nursery!$F10*X78/1000</f>
        <v>0</v>
      </c>
      <c r="AR78" s="35">
        <f>Nursery!$F10*Y78/1000</f>
        <v>0</v>
      </c>
      <c r="AS78" s="35">
        <f>Nursery!$F10*Z78/1000</f>
        <v>0</v>
      </c>
      <c r="AT78" s="35">
        <f>Nursery!$F10*AA78/1000</f>
        <v>0</v>
      </c>
      <c r="AU78" s="35">
        <f>Nursery!$F10*AB78/1000</f>
        <v>0</v>
      </c>
      <c r="AV78" s="35">
        <f>Nursery!$F10*AC78/1000</f>
        <v>0</v>
      </c>
      <c r="AW78" s="35">
        <f>Nursery!$F10*AD78/1000</f>
        <v>0</v>
      </c>
      <c r="AX78" s="35">
        <f>Nursery!$F10*AE78/1000</f>
        <v>0</v>
      </c>
      <c r="AY78" s="35">
        <f>Nursery!$F10*AF78/1000</f>
        <v>0</v>
      </c>
      <c r="AZ78" s="35">
        <f>Nursery!$F10*AG78/1000</f>
        <v>0</v>
      </c>
      <c r="BA78" s="35">
        <f>Nursery!$F10*AH78/1000</f>
        <v>0</v>
      </c>
      <c r="BB78" s="35">
        <f>Nursery!$F10*AI78/1000</f>
        <v>0</v>
      </c>
      <c r="BC78" s="35">
        <f>Nursery!$F10*AJ78/1000</f>
        <v>0</v>
      </c>
      <c r="BD78" s="35">
        <f>Nursery!$F10*AK78/1000</f>
        <v>0</v>
      </c>
      <c r="BE78" s="35">
        <f>Nursery!$F10*AL78/1000</f>
        <v>0</v>
      </c>
      <c r="BF78" s="35">
        <f>Nursery!$F10*AM78/1000</f>
        <v>0</v>
      </c>
    </row>
    <row r="79" spans="1:58" ht="14.25" customHeight="1">
      <c r="V79" s="22">
        <v>3</v>
      </c>
      <c r="W79" s="33">
        <f>IF($A11=0,0,VLOOKUP($A11,[0]!Matrix,W$75))</f>
        <v>3382</v>
      </c>
      <c r="X79" s="33">
        <f>IF($A11=0,0,VLOOKUP($A11,[0]!Matrix,X$75))</f>
        <v>43.9</v>
      </c>
      <c r="Y79" s="33">
        <f>IF($A11=0,0,VLOOKUP($A11,[0]!Matrix,Y$75))</f>
        <v>6.6</v>
      </c>
      <c r="Z79" s="33">
        <f>IF($A11=0,0,VLOOKUP($A11,[0]!Matrix,Z$75))</f>
        <v>1.24</v>
      </c>
      <c r="AA79" s="33">
        <f>IF($A11=0,0,VLOOKUP($A11,[0]!Matrix,AA$75))</f>
        <v>0.35</v>
      </c>
      <c r="AB79" s="33">
        <f>IF($A11=0,0,VLOOKUP($A11,[0]!Matrix,AB$75))</f>
        <v>0.31</v>
      </c>
      <c r="AC79" s="33">
        <f>IF($A11=0,0,VLOOKUP($A11,[0]!Matrix,AC$75))</f>
        <v>0.01</v>
      </c>
      <c r="AD79" s="33">
        <f>IF($A11=0,0,VLOOKUP($A11,[0]!Matrix,AD$75))</f>
        <v>0.05</v>
      </c>
      <c r="AE79" s="33">
        <f>IF($A11=0,0,VLOOKUP($A11,[0]!Matrix,AE$75))</f>
        <v>1.96</v>
      </c>
      <c r="AF79" s="33">
        <f>IF($A11=0,0,VLOOKUP($A11,[0]!Matrix,AF$75))</f>
        <v>2.4287999999999998</v>
      </c>
      <c r="AG79" s="33">
        <f>IF($A11=0,0,VLOOKUP($A11,[0]!Matrix,AG$75))</f>
        <v>0.53400000000000003</v>
      </c>
      <c r="AH79" s="33">
        <f>IF($A11=0,0,VLOOKUP($A11,[0]!Matrix,AH$75))</f>
        <v>1.1008</v>
      </c>
      <c r="AI79" s="33">
        <f>IF($A11=0,0,VLOOKUP($A11,[0]!Matrix,AI$75))</f>
        <v>1.4607999999999999</v>
      </c>
      <c r="AJ79" s="33">
        <f>IF($A11=0,0,VLOOKUP($A11,[0]!Matrix,AJ$75))</f>
        <v>0.53100000000000003</v>
      </c>
      <c r="AK79" s="33">
        <f>IF($A11=0,0,VLOOKUP($A11,[0]!Matrix,AK$75))</f>
        <v>0</v>
      </c>
      <c r="AL79" s="33">
        <f>IF($A11=0,0,VLOOKUP($A11,[0]!Matrix,AL$75))</f>
        <v>0</v>
      </c>
      <c r="AM79" s="33">
        <f>IF($A11=0,0,VLOOKUP($A11,[0]!Matrix,AM$75))</f>
        <v>0</v>
      </c>
      <c r="AN79" s="34"/>
      <c r="AO79" s="22">
        <v>3</v>
      </c>
      <c r="AP79" s="35">
        <f>Nursery!$F11*W79/1000</f>
        <v>507.3</v>
      </c>
      <c r="AQ79" s="35">
        <f>Nursery!$F11*X79/1000</f>
        <v>6.585</v>
      </c>
      <c r="AR79" s="35">
        <f>Nursery!$F11*Y79/1000</f>
        <v>0.99</v>
      </c>
      <c r="AS79" s="35">
        <f>Nursery!$F11*Z79/1000</f>
        <v>0.186</v>
      </c>
      <c r="AT79" s="35">
        <f>Nursery!$F11*AA79/1000</f>
        <v>5.2499999999999998E-2</v>
      </c>
      <c r="AU79" s="35">
        <f>Nursery!$F11*AB79/1000</f>
        <v>4.65E-2</v>
      </c>
      <c r="AV79" s="35">
        <f>Nursery!$F11*AC79/1000</f>
        <v>1.5E-3</v>
      </c>
      <c r="AW79" s="35">
        <f>Nursery!$F11*AD79/1000</f>
        <v>7.4999999999999997E-3</v>
      </c>
      <c r="AX79" s="35">
        <f>Nursery!$F11*AE79/1000</f>
        <v>0.29399999999999998</v>
      </c>
      <c r="AY79" s="35">
        <f>Nursery!$F11*AF79/1000</f>
        <v>0.36431999999999998</v>
      </c>
      <c r="AZ79" s="35">
        <f>Nursery!$F11*AG79/1000</f>
        <v>8.0100000000000005E-2</v>
      </c>
      <c r="BA79" s="35">
        <f>Nursery!$F11*AH79/1000</f>
        <v>0.16512000000000002</v>
      </c>
      <c r="BB79" s="35">
        <f>Nursery!$F11*AI79/1000</f>
        <v>0.21911999999999998</v>
      </c>
      <c r="BC79" s="35">
        <f>Nursery!$F11*AJ79/1000</f>
        <v>7.9650000000000012E-2</v>
      </c>
      <c r="BD79" s="35">
        <f>Nursery!$F11*AK79/1000</f>
        <v>0</v>
      </c>
      <c r="BE79" s="35">
        <f>Nursery!$F11*AL79/1000</f>
        <v>0</v>
      </c>
      <c r="BF79" s="35">
        <f>Nursery!$F11*AM79/1000</f>
        <v>0</v>
      </c>
    </row>
    <row r="80" spans="1:58" ht="14.25" customHeight="1">
      <c r="V80" s="22">
        <v>4</v>
      </c>
      <c r="W80" s="33">
        <f>IF($A12=0,0,VLOOKUP($A12,[0]!Matrix,W$75))</f>
        <v>3434</v>
      </c>
      <c r="X80" s="33">
        <f>IF($A12=0,0,VLOOKUP($A12,[0]!Matrix,X$75))</f>
        <v>27.33</v>
      </c>
      <c r="Y80" s="33">
        <f>IF($A12=0,0,VLOOKUP($A12,[0]!Matrix,Y$75))</f>
        <v>7.06</v>
      </c>
      <c r="Z80" s="33">
        <f>IF($A12=0,0,VLOOKUP($A12,[0]!Matrix,Z$75))</f>
        <v>10.43</v>
      </c>
      <c r="AA80" s="33">
        <f>IF($A12=0,0,VLOOKUP($A12,[0]!Matrix,AA$75))</f>
        <v>0.12</v>
      </c>
      <c r="AB80" s="33">
        <f>IF($A12=0,0,VLOOKUP($A12,[0]!Matrix,AB$75))</f>
        <v>0.47</v>
      </c>
      <c r="AC80" s="33">
        <f>IF($A12=0,0,VLOOKUP($A12,[0]!Matrix,AC$75))</f>
        <v>0.22</v>
      </c>
      <c r="AD80" s="33">
        <f>IF($A12=0,0,VLOOKUP($A12,[0]!Matrix,AD$75))</f>
        <v>0.2</v>
      </c>
      <c r="AE80" s="33">
        <f>IF($A12=0,0,VLOOKUP($A12,[0]!Matrix,AE$75))</f>
        <v>0.9</v>
      </c>
      <c r="AF80" s="33">
        <f>IF($A12=0,0,VLOOKUP($A12,[0]!Matrix,AF$75))</f>
        <v>0.46970000000000001</v>
      </c>
      <c r="AG80" s="33">
        <f>IF($A12=0,0,VLOOKUP($A12,[0]!Matrix,AG$75))</f>
        <v>0.45100000000000001</v>
      </c>
      <c r="AH80" s="33">
        <f>IF($A12=0,0,VLOOKUP($A12,[0]!Matrix,AH$75))</f>
        <v>0.82680000000000009</v>
      </c>
      <c r="AI80" s="33">
        <f>IF($A12=0,0,VLOOKUP($A12,[0]!Matrix,AI$75))</f>
        <v>0.70289999999999997</v>
      </c>
      <c r="AJ80" s="33">
        <f>IF($A12=0,0,VLOOKUP($A12,[0]!Matrix,AJ$75))</f>
        <v>0.14909999999999998</v>
      </c>
      <c r="AK80" s="33">
        <f>IF($A12=0,0,VLOOKUP($A12,[0]!Matrix,AK$75))</f>
        <v>0</v>
      </c>
      <c r="AL80" s="33">
        <f>IF($A12=0,0,VLOOKUP($A12,[0]!Matrix,AL$75))</f>
        <v>0</v>
      </c>
      <c r="AM80" s="33">
        <f>IF($A12=0,0,VLOOKUP($A12,[0]!Matrix,AM$75))</f>
        <v>0</v>
      </c>
      <c r="AN80" s="34"/>
      <c r="AO80" s="22">
        <v>4</v>
      </c>
      <c r="AP80" s="35">
        <f>Nursery!$F12*W80/1000</f>
        <v>85.85</v>
      </c>
      <c r="AQ80" s="35">
        <f>Nursery!$F12*X80/1000</f>
        <v>0.68325000000000002</v>
      </c>
      <c r="AR80" s="35">
        <f>Nursery!$F12*Y80/1000</f>
        <v>0.17649999999999999</v>
      </c>
      <c r="AS80" s="35">
        <f>Nursery!$F12*Z80/1000</f>
        <v>0.26074999999999998</v>
      </c>
      <c r="AT80" s="35">
        <f>Nursery!$F12*AA80/1000</f>
        <v>3.0000000000000001E-3</v>
      </c>
      <c r="AU80" s="35">
        <f>Nursery!$F12*AB80/1000</f>
        <v>1.175E-2</v>
      </c>
      <c r="AV80" s="35">
        <f>Nursery!$F12*AC80/1000</f>
        <v>5.4999999999999997E-3</v>
      </c>
      <c r="AW80" s="35">
        <f>Nursery!$F12*AD80/1000</f>
        <v>5.0000000000000001E-3</v>
      </c>
      <c r="AX80" s="35">
        <f>Nursery!$F12*AE80/1000</f>
        <v>2.2499999999999999E-2</v>
      </c>
      <c r="AY80" s="35">
        <f>Nursery!$F12*AF80/1000</f>
        <v>1.1742499999999999E-2</v>
      </c>
      <c r="AZ80" s="35">
        <f>Nursery!$F12*AG80/1000</f>
        <v>1.1275E-2</v>
      </c>
      <c r="BA80" s="35">
        <f>Nursery!$F12*AH80/1000</f>
        <v>2.0670000000000001E-2</v>
      </c>
      <c r="BB80" s="35">
        <f>Nursery!$F12*AI80/1000</f>
        <v>1.7572499999999998E-2</v>
      </c>
      <c r="BC80" s="35">
        <f>Nursery!$F12*AJ80/1000</f>
        <v>3.7274999999999995E-3</v>
      </c>
      <c r="BD80" s="35">
        <f>Nursery!$F12*AK80/1000</f>
        <v>0</v>
      </c>
      <c r="BE80" s="35">
        <f>Nursery!$F12*AL80/1000</f>
        <v>0</v>
      </c>
      <c r="BF80" s="35">
        <f>Nursery!$F12*AM80/1000</f>
        <v>0</v>
      </c>
    </row>
    <row r="81" spans="22:58" ht="14.25" customHeight="1">
      <c r="V81" s="22">
        <v>5</v>
      </c>
      <c r="W81" s="33">
        <f>IF($A13=0,0,VLOOKUP($A13,[0]!Matrix,W$75))</f>
        <v>3817</v>
      </c>
      <c r="X81" s="33">
        <f>IF($A13=0,0,VLOOKUP($A13,[0]!Matrix,X$75))</f>
        <v>65.2</v>
      </c>
      <c r="Y81" s="33">
        <f>IF($A13=0,0,VLOOKUP($A13,[0]!Matrix,Y$75))</f>
        <v>3.42</v>
      </c>
      <c r="Z81" s="33">
        <f>IF($A13=0,0,VLOOKUP($A13,[0]!Matrix,Z$75))</f>
        <v>1.05</v>
      </c>
      <c r="AA81" s="33">
        <f>IF($A13=0,0,VLOOKUP($A13,[0]!Matrix,AA$75))</f>
        <v>0.32</v>
      </c>
      <c r="AB81" s="33">
        <f>IF($A13=0,0,VLOOKUP($A13,[0]!Matrix,AB$75))</f>
        <v>0.39</v>
      </c>
      <c r="AC81" s="33">
        <f>IF($A13=0,0,VLOOKUP($A13,[0]!Matrix,AC$75))</f>
        <v>0.05</v>
      </c>
      <c r="AD81" s="33">
        <f>IF($A13=0,0,VLOOKUP($A13,[0]!Matrix,AD$75))</f>
        <v>0.02</v>
      </c>
      <c r="AE81" s="33">
        <f>IF($A13=0,0,VLOOKUP($A13,[0]!Matrix,AE$75))</f>
        <v>2.2000000000000002</v>
      </c>
      <c r="AF81" s="33">
        <f>IF($A13=0,0,VLOOKUP($A13,[0]!Matrix,AF$75))</f>
        <v>3.7219000000000002</v>
      </c>
      <c r="AG81" s="33">
        <f>IF($A13=0,0,VLOOKUP($A13,[0]!Matrix,AG$75))</f>
        <v>0.8004</v>
      </c>
      <c r="AH81" s="33">
        <f>IF($A13=0,0,VLOOKUP($A13,[0]!Matrix,AH$75))</f>
        <v>0.76500000000000001</v>
      </c>
      <c r="AI81" s="33">
        <f>IF($A13=0,0,VLOOKUP($A13,[0]!Matrix,AI$75))</f>
        <v>2.1671999999999998</v>
      </c>
      <c r="AJ81" s="33">
        <f>IF($A13=0,0,VLOOKUP($A13,[0]!Matrix,AJ$75))</f>
        <v>0.7128000000000001</v>
      </c>
      <c r="AK81" s="33">
        <f>IF($A13=0,0,VLOOKUP($A13,[0]!Matrix,AK$75))</f>
        <v>0</v>
      </c>
      <c r="AL81" s="33">
        <f>IF($A13=0,0,VLOOKUP($A13,[0]!Matrix,AL$75))</f>
        <v>0</v>
      </c>
      <c r="AM81" s="33">
        <f>IF($A13=0,0,VLOOKUP($A13,[0]!Matrix,AM$75))</f>
        <v>0</v>
      </c>
      <c r="AN81" s="34"/>
      <c r="AO81" s="22">
        <v>5</v>
      </c>
      <c r="AP81" s="35">
        <f>Nursery!$F13*W81/1000</f>
        <v>95.424999999999997</v>
      </c>
      <c r="AQ81" s="35">
        <f>Nursery!$F13*X81/1000</f>
        <v>1.63</v>
      </c>
      <c r="AR81" s="35">
        <f>Nursery!$F13*Y81/1000</f>
        <v>8.5500000000000007E-2</v>
      </c>
      <c r="AS81" s="35">
        <f>Nursery!$F13*Z81/1000</f>
        <v>2.6249999999999999E-2</v>
      </c>
      <c r="AT81" s="35">
        <f>Nursery!$F13*AA81/1000</f>
        <v>8.0000000000000002E-3</v>
      </c>
      <c r="AU81" s="35">
        <f>Nursery!$F13*AB81/1000</f>
        <v>9.75E-3</v>
      </c>
      <c r="AV81" s="35">
        <f>Nursery!$F13*AC81/1000</f>
        <v>1.25E-3</v>
      </c>
      <c r="AW81" s="35">
        <f>Nursery!$F13*AD81/1000</f>
        <v>5.0000000000000001E-4</v>
      </c>
      <c r="AX81" s="35">
        <f>Nursery!$F13*AE81/1000</f>
        <v>5.5000000000000007E-2</v>
      </c>
      <c r="AY81" s="35">
        <f>Nursery!$F13*AF81/1000</f>
        <v>9.3047500000000005E-2</v>
      </c>
      <c r="AZ81" s="35">
        <f>Nursery!$F13*AG81/1000</f>
        <v>2.001E-2</v>
      </c>
      <c r="BA81" s="35">
        <f>Nursery!$F13*AH81/1000</f>
        <v>1.9125E-2</v>
      </c>
      <c r="BB81" s="35">
        <f>Nursery!$F13*AI81/1000</f>
        <v>5.4179999999999992E-2</v>
      </c>
      <c r="BC81" s="35">
        <f>Nursery!$F13*AJ81/1000</f>
        <v>1.7820000000000003E-2</v>
      </c>
      <c r="BD81" s="35">
        <f>Nursery!$F13*AK81/1000</f>
        <v>0</v>
      </c>
      <c r="BE81" s="35">
        <f>Nursery!$F13*AL81/1000</f>
        <v>0</v>
      </c>
      <c r="BF81" s="35">
        <f>Nursery!$F13*AM81/1000</f>
        <v>0</v>
      </c>
    </row>
    <row r="82" spans="22:58" ht="14.25" customHeight="1">
      <c r="V82" s="22">
        <v>6</v>
      </c>
      <c r="W82" s="33">
        <f>IF($A14=0,0,VLOOKUP($A14,[0]!Matrix,W$75))</f>
        <v>3415</v>
      </c>
      <c r="X82" s="33">
        <f>IF($A14=0,0,VLOOKUP($A14,[0]!Matrix,X$75))</f>
        <v>11.55</v>
      </c>
      <c r="Y82" s="33">
        <f>IF($A14=0,0,VLOOKUP($A14,[0]!Matrix,Y$75))</f>
        <v>0.08</v>
      </c>
      <c r="Z82" s="33">
        <f>IF($A14=0,0,VLOOKUP($A14,[0]!Matrix,Z$75))</f>
        <v>0.83</v>
      </c>
      <c r="AA82" s="33">
        <f>IF($A14=0,0,VLOOKUP($A14,[0]!Matrix,AA$75))</f>
        <v>0.62</v>
      </c>
      <c r="AB82" s="33">
        <f>IF($A14=0,0,VLOOKUP($A14,[0]!Matrix,AB$75))</f>
        <v>0.63</v>
      </c>
      <c r="AC82" s="33">
        <f>IF($A14=0,0,VLOOKUP($A14,[0]!Matrix,AC$75))</f>
        <v>0.94</v>
      </c>
      <c r="AD82" s="33">
        <f>IF($A14=0,0,VLOOKUP($A14,[0]!Matrix,AD$75))</f>
        <v>1.4</v>
      </c>
      <c r="AE82" s="33">
        <f>IF($A14=0,0,VLOOKUP($A14,[0]!Matrix,AE$75))</f>
        <v>1.96</v>
      </c>
      <c r="AF82" s="33">
        <f>IF($A14=0,0,VLOOKUP($A14,[0]!Matrix,AF$75))</f>
        <v>0.85360000000000003</v>
      </c>
      <c r="AG82" s="33">
        <f>IF($A14=0,0,VLOOKUP($A14,[0]!Matrix,AG$75))</f>
        <v>0.1666</v>
      </c>
      <c r="AH82" s="33">
        <f>IF($A14=0,0,VLOOKUP($A14,[0]!Matrix,AH$75))</f>
        <v>0.41</v>
      </c>
      <c r="AI82" s="33">
        <f>IF($A14=0,0,VLOOKUP($A14,[0]!Matrix,AI$75))</f>
        <v>0.63190000000000002</v>
      </c>
      <c r="AJ82" s="33">
        <f>IF($A14=0,0,VLOOKUP($A14,[0]!Matrix,AJ$75))</f>
        <v>0.19400000000000001</v>
      </c>
      <c r="AK82" s="33">
        <f>IF($A14=0,0,VLOOKUP($A14,[0]!Matrix,AK$75))</f>
        <v>72.88</v>
      </c>
      <c r="AL82" s="33">
        <f>IF($A14=0,0,VLOOKUP($A14,[0]!Matrix,AL$75))</f>
        <v>0</v>
      </c>
      <c r="AM82" s="33">
        <f>IF($A14=0,0,VLOOKUP($A14,[0]!Matrix,AM$75))</f>
        <v>0</v>
      </c>
      <c r="AN82" s="34"/>
      <c r="AO82" s="22">
        <v>6</v>
      </c>
      <c r="AP82" s="35">
        <f>Nursery!$F14*W82/1000</f>
        <v>341.5</v>
      </c>
      <c r="AQ82" s="35">
        <f>Nursery!$F14*X82/1000</f>
        <v>1.155</v>
      </c>
      <c r="AR82" s="35">
        <f>Nursery!$F14*Y82/1000</f>
        <v>8.0000000000000002E-3</v>
      </c>
      <c r="AS82" s="35">
        <f>Nursery!$F14*Z82/1000</f>
        <v>8.3000000000000004E-2</v>
      </c>
      <c r="AT82" s="35">
        <f>Nursery!$F14*AA82/1000</f>
        <v>6.2E-2</v>
      </c>
      <c r="AU82" s="35">
        <f>Nursery!$F14*AB82/1000</f>
        <v>6.3E-2</v>
      </c>
      <c r="AV82" s="35">
        <f>Nursery!$F14*AC82/1000</f>
        <v>9.4E-2</v>
      </c>
      <c r="AW82" s="35">
        <f>Nursery!$F14*AD82/1000</f>
        <v>0.14000000000000001</v>
      </c>
      <c r="AX82" s="35">
        <f>Nursery!$F14*AE82/1000</f>
        <v>0.19600000000000001</v>
      </c>
      <c r="AY82" s="35">
        <f>Nursery!$F14*AF82/1000</f>
        <v>8.5360000000000005E-2</v>
      </c>
      <c r="AZ82" s="35">
        <f>Nursery!$F14*AG82/1000</f>
        <v>1.6660000000000001E-2</v>
      </c>
      <c r="BA82" s="35">
        <f>Nursery!$F14*AH82/1000</f>
        <v>4.1000000000000002E-2</v>
      </c>
      <c r="BB82" s="35">
        <f>Nursery!$F14*AI82/1000</f>
        <v>6.319000000000001E-2</v>
      </c>
      <c r="BC82" s="35">
        <f>Nursery!$F14*AJ82/1000</f>
        <v>1.9400000000000001E-2</v>
      </c>
      <c r="BD82" s="35">
        <f>Nursery!$F14*AK82/1000</f>
        <v>7.2880000000000003</v>
      </c>
      <c r="BE82" s="35">
        <f>Nursery!$F14*AL82/1000</f>
        <v>0</v>
      </c>
      <c r="BF82" s="35">
        <f>Nursery!$F14*AM82/1000</f>
        <v>0</v>
      </c>
    </row>
    <row r="83" spans="22:58" ht="14.25" customHeight="1">
      <c r="V83" s="22">
        <v>7</v>
      </c>
      <c r="W83" s="33">
        <f>IF($A15=0,0,VLOOKUP($A15,[0]!Matrix,W$75))</f>
        <v>4017</v>
      </c>
      <c r="X83" s="33">
        <f>IF($A15=0,0,VLOOKUP($A15,[0]!Matrix,X$75))</f>
        <v>77.84</v>
      </c>
      <c r="Y83" s="33">
        <f>IF($A15=0,0,VLOOKUP($A15,[0]!Matrix,Y$75))</f>
        <v>0</v>
      </c>
      <c r="Z83" s="33">
        <f>IF($A15=0,0,VLOOKUP($A15,[0]!Matrix,Z$75))</f>
        <v>2</v>
      </c>
      <c r="AA83" s="33">
        <f>IF($A15=0,0,VLOOKUP($A15,[0]!Matrix,AA$75))</f>
        <v>0.13</v>
      </c>
      <c r="AB83" s="33">
        <f>IF($A15=0,0,VLOOKUP($A15,[0]!Matrix,AB$75))</f>
        <v>1.25</v>
      </c>
      <c r="AC83" s="33">
        <f>IF($A15=0,0,VLOOKUP($A15,[0]!Matrix,AC$75))</f>
        <v>2.76</v>
      </c>
      <c r="AD83" s="33">
        <f>IF($A15=0,0,VLOOKUP($A15,[0]!Matrix,AD$75))</f>
        <v>1.19</v>
      </c>
      <c r="AE83" s="33">
        <f>IF($A15=0,0,VLOOKUP($A15,[0]!Matrix,AE$75))</f>
        <v>0.02</v>
      </c>
      <c r="AF83" s="33">
        <f>IF($A15=0,0,VLOOKUP($A15,[0]!Matrix,AF$75))</f>
        <v>6.0030000000000001</v>
      </c>
      <c r="AG83" s="33">
        <f>IF($A15=0,0,VLOOKUP($A15,[0]!Matrix,AG$75))</f>
        <v>0.66359999999999997</v>
      </c>
      <c r="AH83" s="33">
        <f>IF($A15=0,0,VLOOKUP($A15,[0]!Matrix,AH$75))</f>
        <v>2.87</v>
      </c>
      <c r="AI83" s="33">
        <f>IF($A15=0,0,VLOOKUP($A15,[0]!Matrix,AI$75))</f>
        <v>3.5760000000000001</v>
      </c>
      <c r="AJ83" s="33">
        <f>IF($A15=0,0,VLOOKUP($A15,[0]!Matrix,AJ$75))</f>
        <v>1.2689999999999999</v>
      </c>
      <c r="AK83" s="33">
        <f>IF($A15=0,0,VLOOKUP($A15,[0]!Matrix,AK$75))</f>
        <v>0</v>
      </c>
      <c r="AL83" s="33">
        <f>IF($A15=0,0,VLOOKUP($A15,[0]!Matrix,AL$75))</f>
        <v>0</v>
      </c>
      <c r="AM83" s="33">
        <f>IF($A15=0,0,VLOOKUP($A15,[0]!Matrix,AM$75))</f>
        <v>0</v>
      </c>
      <c r="AN83" s="34"/>
      <c r="AO83" s="22">
        <v>7</v>
      </c>
      <c r="AP83" s="35">
        <f>Nursery!$F15*W83/1000</f>
        <v>100.425</v>
      </c>
      <c r="AQ83" s="35">
        <f>Nursery!$F15*X83/1000</f>
        <v>1.946</v>
      </c>
      <c r="AR83" s="35">
        <f>Nursery!$F15*Y83/1000</f>
        <v>0</v>
      </c>
      <c r="AS83" s="35">
        <f>Nursery!$F15*Z83/1000</f>
        <v>0.05</v>
      </c>
      <c r="AT83" s="35">
        <f>Nursery!$F15*AA83/1000</f>
        <v>3.2499999999999999E-3</v>
      </c>
      <c r="AU83" s="35">
        <f>Nursery!$F15*AB83/1000</f>
        <v>3.125E-2</v>
      </c>
      <c r="AV83" s="35">
        <f>Nursery!$F15*AC83/1000</f>
        <v>6.9000000000000006E-2</v>
      </c>
      <c r="AW83" s="35">
        <f>Nursery!$F15*AD83/1000</f>
        <v>2.9749999999999999E-2</v>
      </c>
      <c r="AX83" s="35">
        <f>Nursery!$F15*AE83/1000</f>
        <v>5.0000000000000001E-4</v>
      </c>
      <c r="AY83" s="35">
        <f>Nursery!$F15*AF83/1000</f>
        <v>0.15007499999999999</v>
      </c>
      <c r="AZ83" s="35">
        <f>Nursery!$F15*AG83/1000</f>
        <v>1.6590000000000001E-2</v>
      </c>
      <c r="BA83" s="35">
        <f>Nursery!$F15*AH83/1000</f>
        <v>7.1749999999999994E-2</v>
      </c>
      <c r="BB83" s="35">
        <f>Nursery!$F15*AI83/1000</f>
        <v>8.9400000000000007E-2</v>
      </c>
      <c r="BC83" s="35">
        <f>Nursery!$F15*AJ83/1000</f>
        <v>3.1724999999999996E-2</v>
      </c>
      <c r="BD83" s="35">
        <f>Nursery!$F15*AK83/1000</f>
        <v>0</v>
      </c>
      <c r="BE83" s="35">
        <f>Nursery!$F15*AL83/1000</f>
        <v>0</v>
      </c>
      <c r="BF83" s="35">
        <f>Nursery!$F15*AM83/1000</f>
        <v>0</v>
      </c>
    </row>
    <row r="84" spans="22:58" ht="14.25" customHeight="1">
      <c r="V84" s="22">
        <v>8</v>
      </c>
      <c r="W84" s="33">
        <f>IF($A16=0,0,VLOOKUP($A16,[0]!Matrix,W$75))</f>
        <v>2655</v>
      </c>
      <c r="X84" s="33">
        <f>IF($A16=0,0,VLOOKUP($A16,[0]!Matrix,X$75))</f>
        <v>64.03</v>
      </c>
      <c r="Y84" s="33">
        <f>IF($A16=0,0,VLOOKUP($A16,[0]!Matrix,Y$75))</f>
        <v>0.35</v>
      </c>
      <c r="Z84" s="33">
        <f>IF($A16=0,0,VLOOKUP($A16,[0]!Matrix,Z$75))</f>
        <v>12.02</v>
      </c>
      <c r="AA84" s="33">
        <f>IF($A16=0,0,VLOOKUP($A16,[0]!Matrix,AA$75))</f>
        <v>4.54</v>
      </c>
      <c r="AB84" s="33">
        <f>IF($A16=0,0,VLOOKUP($A16,[0]!Matrix,AB$75))</f>
        <v>1.33</v>
      </c>
      <c r="AC84" s="33">
        <f>IF($A16=0,0,VLOOKUP($A16,[0]!Matrix,AC$75))</f>
        <v>0.49</v>
      </c>
      <c r="AD84" s="33">
        <f>IF($A16=0,0,VLOOKUP($A16,[0]!Matrix,AD$75))</f>
        <v>0.49</v>
      </c>
      <c r="AE84" s="33">
        <f>IF($A16=0,0,VLOOKUP($A16,[0]!Matrix,AE$75))</f>
        <v>0.53</v>
      </c>
      <c r="AF84" s="33">
        <f>IF($A16=0,0,VLOOKUP($A16,[0]!Matrix,AF$75))</f>
        <v>3.1364999999999998</v>
      </c>
      <c r="AG84" s="33">
        <f>IF($A16=0,0,VLOOKUP($A16,[0]!Matrix,AG$75))</f>
        <v>0.96250000000000002</v>
      </c>
      <c r="AH84" s="33">
        <f>IF($A16=0,0,VLOOKUP($A16,[0]!Matrix,AH$75))</f>
        <v>1.41</v>
      </c>
      <c r="AI84" s="33">
        <f>IF($A16=0,0,VLOOKUP($A16,[0]!Matrix,AI$75))</f>
        <v>1.8095000000000001</v>
      </c>
      <c r="AJ84" s="33">
        <f>IF($A16=0,0,VLOOKUP($A16,[0]!Matrix,AJ$75))</f>
        <v>0.35880000000000001</v>
      </c>
      <c r="AK84" s="33">
        <f>IF($A16=0,0,VLOOKUP($A16,[0]!Matrix,AK$75))</f>
        <v>0</v>
      </c>
      <c r="AL84" s="33">
        <f>IF($A16=0,0,VLOOKUP($A16,[0]!Matrix,AL$75))</f>
        <v>0</v>
      </c>
      <c r="AM84" s="33">
        <f>IF($A16=0,0,VLOOKUP($A16,[0]!Matrix,AM$75))</f>
        <v>0</v>
      </c>
      <c r="AN84" s="34"/>
      <c r="AO84" s="22">
        <v>8</v>
      </c>
      <c r="AP84" s="35">
        <f>Nursery!$F16*W84/1000</f>
        <v>66.375</v>
      </c>
      <c r="AQ84" s="35">
        <f>Nursery!$F16*X84/1000</f>
        <v>1.6007499999999999</v>
      </c>
      <c r="AR84" s="35">
        <f>Nursery!$F16*Y84/1000</f>
        <v>8.7500000000000008E-3</v>
      </c>
      <c r="AS84" s="35">
        <f>Nursery!$F16*Z84/1000</f>
        <v>0.30049999999999999</v>
      </c>
      <c r="AT84" s="35">
        <f>Nursery!$F16*AA84/1000</f>
        <v>0.1135</v>
      </c>
      <c r="AU84" s="35">
        <f>Nursery!$F16*AB84/1000</f>
        <v>3.3250000000000002E-2</v>
      </c>
      <c r="AV84" s="35">
        <f>Nursery!$F16*AC84/1000</f>
        <v>1.225E-2</v>
      </c>
      <c r="AW84" s="35">
        <f>Nursery!$F16*AD84/1000</f>
        <v>1.225E-2</v>
      </c>
      <c r="AX84" s="35">
        <f>Nursery!$F16*AE84/1000</f>
        <v>1.325E-2</v>
      </c>
      <c r="AY84" s="35">
        <f>Nursery!$F16*AF84/1000</f>
        <v>7.8412499999999996E-2</v>
      </c>
      <c r="AZ84" s="35">
        <f>Nursery!$F16*AG84/1000</f>
        <v>2.4062500000000001E-2</v>
      </c>
      <c r="BA84" s="35">
        <f>Nursery!$F16*AH84/1000</f>
        <v>3.5249999999999997E-2</v>
      </c>
      <c r="BB84" s="35">
        <f>Nursery!$F16*AI84/1000</f>
        <v>4.5237500000000007E-2</v>
      </c>
      <c r="BC84" s="35">
        <f>Nursery!$F16*AJ84/1000</f>
        <v>8.9700000000000005E-3</v>
      </c>
      <c r="BD84" s="35">
        <f>Nursery!$F16*AK84/1000</f>
        <v>0</v>
      </c>
      <c r="BE84" s="35">
        <f>Nursery!$F16*AL84/1000</f>
        <v>0</v>
      </c>
      <c r="BF84" s="35">
        <f>Nursery!$F16*AM84/1000</f>
        <v>0</v>
      </c>
    </row>
    <row r="85" spans="22:58" ht="14.25" customHeight="1">
      <c r="V85" s="22">
        <v>9</v>
      </c>
      <c r="W85" s="33">
        <f>IF($A17=0,0,VLOOKUP($A17,[0]!Matrix,W$75))</f>
        <v>8574</v>
      </c>
      <c r="X85" s="33">
        <f>IF($A17=0,0,VLOOKUP($A17,[0]!Matrix,X$75))</f>
        <v>0</v>
      </c>
      <c r="Y85" s="33">
        <f>IF($A17=0,0,VLOOKUP($A17,[0]!Matrix,Y$75))</f>
        <v>0</v>
      </c>
      <c r="Z85" s="33">
        <f>IF($A17=0,0,VLOOKUP($A17,[0]!Matrix,Z$75))</f>
        <v>99</v>
      </c>
      <c r="AA85" s="33">
        <f>IF($A17=0,0,VLOOKUP($A17,[0]!Matrix,AA$75))</f>
        <v>0</v>
      </c>
      <c r="AB85" s="33">
        <f>IF($A17=0,0,VLOOKUP($A17,[0]!Matrix,AB$75))</f>
        <v>0</v>
      </c>
      <c r="AC85" s="33">
        <f>IF($A17=0,0,VLOOKUP($A17,[0]!Matrix,AC$75))</f>
        <v>0</v>
      </c>
      <c r="AD85" s="33">
        <f>IF($A17=0,0,VLOOKUP($A17,[0]!Matrix,AD$75))</f>
        <v>0</v>
      </c>
      <c r="AE85" s="33">
        <f>IF($A17=0,0,VLOOKUP($A17,[0]!Matrix,AE$75))</f>
        <v>0</v>
      </c>
      <c r="AF85" s="33">
        <f>IF($A17=0,0,VLOOKUP($A17,[0]!Matrix,AF$75))</f>
        <v>0</v>
      </c>
      <c r="AG85" s="33">
        <f>IF($A17=0,0,VLOOKUP($A17,[0]!Matrix,AG$75))</f>
        <v>0</v>
      </c>
      <c r="AH85" s="33">
        <f>IF($A17=0,0,VLOOKUP($A17,[0]!Matrix,AH$75))</f>
        <v>0</v>
      </c>
      <c r="AI85" s="33">
        <f>IF($A17=0,0,VLOOKUP($A17,[0]!Matrix,AI$75))</f>
        <v>0</v>
      </c>
      <c r="AJ85" s="33">
        <f>IF($A17=0,0,VLOOKUP($A17,[0]!Matrix,AJ$75))</f>
        <v>0</v>
      </c>
      <c r="AK85" s="33">
        <f>IF($A17=0,0,VLOOKUP($A17,[0]!Matrix,AK$75))</f>
        <v>0</v>
      </c>
      <c r="AL85" s="33">
        <f>IF($A17=0,0,VLOOKUP($A17,[0]!Matrix,AL$75))</f>
        <v>0</v>
      </c>
      <c r="AM85" s="33">
        <f>IF($A17=0,0,VLOOKUP($A17,[0]!Matrix,AM$75))</f>
        <v>0</v>
      </c>
      <c r="AN85" s="34"/>
      <c r="AO85" s="22">
        <v>9</v>
      </c>
      <c r="AP85" s="35">
        <f>Nursery!$F17*W85/1000</f>
        <v>85.74</v>
      </c>
      <c r="AQ85" s="35">
        <f>Nursery!$F17*X85/1000</f>
        <v>0</v>
      </c>
      <c r="AR85" s="35">
        <f>Nursery!$F17*Y85/1000</f>
        <v>0</v>
      </c>
      <c r="AS85" s="35">
        <f>Nursery!$F17*Z85/1000</f>
        <v>0.99</v>
      </c>
      <c r="AT85" s="35">
        <f>Nursery!$F17*AA85/1000</f>
        <v>0</v>
      </c>
      <c r="AU85" s="35">
        <f>Nursery!$F17*AB85/1000</f>
        <v>0</v>
      </c>
      <c r="AV85" s="35">
        <f>Nursery!$F17*AC85/1000</f>
        <v>0</v>
      </c>
      <c r="AW85" s="35">
        <f>Nursery!$F17*AD85/1000</f>
        <v>0</v>
      </c>
      <c r="AX85" s="35">
        <f>Nursery!$F17*AE85/1000</f>
        <v>0</v>
      </c>
      <c r="AY85" s="35">
        <f>Nursery!$F17*AF85/1000</f>
        <v>0</v>
      </c>
      <c r="AZ85" s="35">
        <f>Nursery!$F17*AG85/1000</f>
        <v>0</v>
      </c>
      <c r="BA85" s="35">
        <f>Nursery!$F17*AH85/1000</f>
        <v>0</v>
      </c>
      <c r="BB85" s="35">
        <f>Nursery!$F17*AI85/1000</f>
        <v>0</v>
      </c>
      <c r="BC85" s="35">
        <f>Nursery!$F17*AJ85/1000</f>
        <v>0</v>
      </c>
      <c r="BD85" s="35">
        <f>Nursery!$F17*AK85/1000</f>
        <v>0</v>
      </c>
      <c r="BE85" s="35">
        <f>Nursery!$F17*AL85/1000</f>
        <v>0</v>
      </c>
      <c r="BF85" s="35">
        <f>Nursery!$F17*AM85/1000</f>
        <v>0</v>
      </c>
    </row>
    <row r="86" spans="22:58" ht="14.25" customHeight="1">
      <c r="V86" s="22">
        <v>10</v>
      </c>
      <c r="W86" s="33">
        <f>IF($A18=0,0,VLOOKUP($A18,[0]!Matrix,W$75))</f>
        <v>8124</v>
      </c>
      <c r="X86" s="33">
        <f>IF($A18=0,0,VLOOKUP($A18,[0]!Matrix,X$75))</f>
        <v>0</v>
      </c>
      <c r="Y86" s="33">
        <f>IF($A18=0,0,VLOOKUP($A18,[0]!Matrix,Y$75))</f>
        <v>0</v>
      </c>
      <c r="Z86" s="33">
        <f>IF($A18=0,0,VLOOKUP($A18,[0]!Matrix,Z$75))</f>
        <v>99</v>
      </c>
      <c r="AA86" s="33">
        <f>IF($A18=0,0,VLOOKUP($A18,[0]!Matrix,AA$75))</f>
        <v>0</v>
      </c>
      <c r="AB86" s="33">
        <f>IF($A18=0,0,VLOOKUP($A18,[0]!Matrix,AB$75))</f>
        <v>0</v>
      </c>
      <c r="AC86" s="33">
        <f>IF($A18=0,0,VLOOKUP($A18,[0]!Matrix,AC$75))</f>
        <v>0</v>
      </c>
      <c r="AD86" s="33">
        <f>IF($A18=0,0,VLOOKUP($A18,[0]!Matrix,AD$75))</f>
        <v>0</v>
      </c>
      <c r="AE86" s="33">
        <f>IF($A18=0,0,VLOOKUP($A18,[0]!Matrix,AE$75))</f>
        <v>0</v>
      </c>
      <c r="AF86" s="33">
        <f>IF($A18=0,0,VLOOKUP($A18,[0]!Matrix,AF$75))</f>
        <v>0</v>
      </c>
      <c r="AG86" s="33">
        <f>IF($A18=0,0,VLOOKUP($A18,[0]!Matrix,AG$75))</f>
        <v>0</v>
      </c>
      <c r="AH86" s="33">
        <f>IF($A18=0,0,VLOOKUP($A18,[0]!Matrix,AH$75))</f>
        <v>0</v>
      </c>
      <c r="AI86" s="33">
        <f>IF($A18=0,0,VLOOKUP($A18,[0]!Matrix,AI$75))</f>
        <v>0</v>
      </c>
      <c r="AJ86" s="33">
        <f>IF($A18=0,0,VLOOKUP($A18,[0]!Matrix,AJ$75))</f>
        <v>0</v>
      </c>
      <c r="AK86" s="33">
        <f>IF($A18=0,0,VLOOKUP($A18,[0]!Matrix,AK$75))</f>
        <v>0</v>
      </c>
      <c r="AL86" s="33">
        <f>IF($A18=0,0,VLOOKUP($A18,[0]!Matrix,AL$75))</f>
        <v>0</v>
      </c>
      <c r="AM86" s="33">
        <f>IF($A18=0,0,VLOOKUP($A18,[0]!Matrix,AM$75))</f>
        <v>0</v>
      </c>
      <c r="AN86" s="34"/>
      <c r="AO86" s="22">
        <v>10</v>
      </c>
      <c r="AP86" s="35">
        <f>Nursery!$F18*W86/1000</f>
        <v>162.47999999999999</v>
      </c>
      <c r="AQ86" s="35">
        <f>Nursery!$F18*X86/1000</f>
        <v>0</v>
      </c>
      <c r="AR86" s="35">
        <f>Nursery!$F18*Y86/1000</f>
        <v>0</v>
      </c>
      <c r="AS86" s="35">
        <f>Nursery!$F18*Z86/1000</f>
        <v>1.98</v>
      </c>
      <c r="AT86" s="35">
        <f>Nursery!$F18*AA86/1000</f>
        <v>0</v>
      </c>
      <c r="AU86" s="35">
        <f>Nursery!$F18*AB86/1000</f>
        <v>0</v>
      </c>
      <c r="AV86" s="35">
        <f>Nursery!$F18*AC86/1000</f>
        <v>0</v>
      </c>
      <c r="AW86" s="35">
        <f>Nursery!$F18*AD86/1000</f>
        <v>0</v>
      </c>
      <c r="AX86" s="35">
        <f>Nursery!$F18*AE86/1000</f>
        <v>0</v>
      </c>
      <c r="AY86" s="35">
        <f>Nursery!$F18*AF86/1000</f>
        <v>0</v>
      </c>
      <c r="AZ86" s="35">
        <f>Nursery!$F18*AG86/1000</f>
        <v>0</v>
      </c>
      <c r="BA86" s="35">
        <f>Nursery!$F18*AH86/1000</f>
        <v>0</v>
      </c>
      <c r="BB86" s="35">
        <f>Nursery!$F18*AI86/1000</f>
        <v>0</v>
      </c>
      <c r="BC86" s="35">
        <f>Nursery!$F18*AJ86/1000</f>
        <v>0</v>
      </c>
      <c r="BD86" s="35">
        <f>Nursery!$F18*AK86/1000</f>
        <v>0</v>
      </c>
      <c r="BE86" s="35">
        <f>Nursery!$F18*AL86/1000</f>
        <v>0</v>
      </c>
      <c r="BF86" s="35">
        <f>Nursery!$F18*AM86/1000</f>
        <v>0</v>
      </c>
    </row>
    <row r="87" spans="22:58" ht="14.25" customHeight="1">
      <c r="V87" s="22">
        <v>11</v>
      </c>
      <c r="W87" s="33">
        <f>IF($A19=0,0,VLOOKUP($A19,[0]!Matrix,W$75))</f>
        <v>0</v>
      </c>
      <c r="X87" s="33">
        <f>IF($A19=0,0,VLOOKUP($A19,[0]!Matrix,X$75))</f>
        <v>0</v>
      </c>
      <c r="Y87" s="33">
        <f>IF($A19=0,0,VLOOKUP($A19,[0]!Matrix,Y$75))</f>
        <v>0</v>
      </c>
      <c r="Z87" s="33">
        <f>IF($A19=0,0,VLOOKUP($A19,[0]!Matrix,Z$75))</f>
        <v>0</v>
      </c>
      <c r="AA87" s="33">
        <f>IF($A19=0,0,VLOOKUP($A19,[0]!Matrix,AA$75))</f>
        <v>0.3</v>
      </c>
      <c r="AB87" s="33">
        <f>IF($A19=0,0,VLOOKUP($A19,[0]!Matrix,AB$75))</f>
        <v>0</v>
      </c>
      <c r="AC87" s="33">
        <f>IF($A19=0,0,VLOOKUP($A19,[0]!Matrix,AC$75))</f>
        <v>39.5</v>
      </c>
      <c r="AD87" s="33">
        <f>IF($A19=0,0,VLOOKUP($A19,[0]!Matrix,AD$75))</f>
        <v>59</v>
      </c>
      <c r="AE87" s="33">
        <f>IF($A19=0,0,VLOOKUP($A19,[0]!Matrix,AE$75))</f>
        <v>0</v>
      </c>
      <c r="AF87" s="33">
        <f>IF($A19=0,0,VLOOKUP($A19,[0]!Matrix,AF$75))</f>
        <v>0</v>
      </c>
      <c r="AG87" s="33">
        <f>IF($A19=0,0,VLOOKUP($A19,[0]!Matrix,AG$75))</f>
        <v>0</v>
      </c>
      <c r="AH87" s="33">
        <f>IF($A19=0,0,VLOOKUP($A19,[0]!Matrix,AH$75))</f>
        <v>0</v>
      </c>
      <c r="AI87" s="33">
        <f>IF($A19=0,0,VLOOKUP($A19,[0]!Matrix,AI$75))</f>
        <v>0</v>
      </c>
      <c r="AJ87" s="33">
        <f>IF($A19=0,0,VLOOKUP($A19,[0]!Matrix,AJ$75))</f>
        <v>0</v>
      </c>
      <c r="AK87" s="33">
        <f>IF($A19=0,0,VLOOKUP($A19,[0]!Matrix,AK$75))</f>
        <v>0</v>
      </c>
      <c r="AL87" s="33">
        <f>IF($A19=0,0,VLOOKUP($A19,[0]!Matrix,AL$75))</f>
        <v>0</v>
      </c>
      <c r="AM87" s="33">
        <f>IF($A19=0,0,VLOOKUP($A19,[0]!Matrix,AM$75))</f>
        <v>0</v>
      </c>
      <c r="AN87" s="34"/>
      <c r="AO87" s="22">
        <v>11</v>
      </c>
      <c r="AP87" s="35">
        <f>Nursery!$F19*W87/1000</f>
        <v>0</v>
      </c>
      <c r="AQ87" s="35">
        <f>Nursery!$F19*X87/1000</f>
        <v>0</v>
      </c>
      <c r="AR87" s="35">
        <f>Nursery!$F19*Y87/1000</f>
        <v>0</v>
      </c>
      <c r="AS87" s="35">
        <f>Nursery!$F19*Z87/1000</f>
        <v>0</v>
      </c>
      <c r="AT87" s="35">
        <f>Nursery!$F19*AA87/1000</f>
        <v>8.9999999999999987E-4</v>
      </c>
      <c r="AU87" s="35">
        <f>Nursery!$F19*AB87/1000</f>
        <v>0</v>
      </c>
      <c r="AV87" s="35">
        <f>Nursery!$F19*AC87/1000</f>
        <v>0.11849999999999999</v>
      </c>
      <c r="AW87" s="35">
        <f>Nursery!$F19*AD87/1000</f>
        <v>0.17699999999999999</v>
      </c>
      <c r="AX87" s="35">
        <f>Nursery!$F19*AE87/1000</f>
        <v>0</v>
      </c>
      <c r="AY87" s="35">
        <f>Nursery!$F19*AF87/1000</f>
        <v>0</v>
      </c>
      <c r="AZ87" s="35">
        <f>Nursery!$F19*AG87/1000</f>
        <v>0</v>
      </c>
      <c r="BA87" s="35">
        <f>Nursery!$F19*AH87/1000</f>
        <v>0</v>
      </c>
      <c r="BB87" s="35">
        <f>Nursery!$F19*AI87/1000</f>
        <v>0</v>
      </c>
      <c r="BC87" s="35">
        <f>Nursery!$F19*AJ87/1000</f>
        <v>0</v>
      </c>
      <c r="BD87" s="35">
        <f>Nursery!$F19*AK87/1000</f>
        <v>0</v>
      </c>
      <c r="BE87" s="35">
        <f>Nursery!$F19*AL87/1000</f>
        <v>0</v>
      </c>
      <c r="BF87" s="35">
        <f>Nursery!$F19*AM87/1000</f>
        <v>0</v>
      </c>
    </row>
    <row r="88" spans="22:58" ht="14.25" customHeight="1">
      <c r="V88" s="22">
        <v>12</v>
      </c>
      <c r="W88" s="33">
        <f>IF($A20=0,0,VLOOKUP($A20,[0]!Matrix,W$75))</f>
        <v>0</v>
      </c>
      <c r="X88" s="33">
        <f>IF($A20=0,0,VLOOKUP($A20,[0]!Matrix,X$75))</f>
        <v>0</v>
      </c>
      <c r="Y88" s="33">
        <f>IF($A20=0,0,VLOOKUP($A20,[0]!Matrix,Y$75))</f>
        <v>0</v>
      </c>
      <c r="Z88" s="33">
        <f>IF($A20=0,0,VLOOKUP($A20,[0]!Matrix,Z$75))</f>
        <v>0</v>
      </c>
      <c r="AA88" s="33">
        <f>IF($A20=0,0,VLOOKUP($A20,[0]!Matrix,AA$75))</f>
        <v>16.899999999999999</v>
      </c>
      <c r="AB88" s="33">
        <f>IF($A20=0,0,VLOOKUP($A20,[0]!Matrix,AB$75))</f>
        <v>18.98</v>
      </c>
      <c r="AC88" s="33">
        <f>IF($A20=0,0,VLOOKUP($A20,[0]!Matrix,AC$75))</f>
        <v>0.2</v>
      </c>
      <c r="AD88" s="33">
        <f>IF($A20=0,0,VLOOKUP($A20,[0]!Matrix,AD$75))</f>
        <v>0</v>
      </c>
      <c r="AE88" s="33">
        <f>IF($A20=0,0,VLOOKUP($A20,[0]!Matrix,AE$75))</f>
        <v>0.16</v>
      </c>
      <c r="AF88" s="33">
        <f>IF($A20=0,0,VLOOKUP($A20,[0]!Matrix,AF$75))</f>
        <v>0</v>
      </c>
      <c r="AG88" s="33">
        <f>IF($A20=0,0,VLOOKUP($A20,[0]!Matrix,AG$75))</f>
        <v>0</v>
      </c>
      <c r="AH88" s="33">
        <f>IF($A20=0,0,VLOOKUP($A20,[0]!Matrix,AH$75))</f>
        <v>0</v>
      </c>
      <c r="AI88" s="33">
        <f>IF($A20=0,0,VLOOKUP($A20,[0]!Matrix,AI$75))</f>
        <v>0</v>
      </c>
      <c r="AJ88" s="33">
        <f>IF($A20=0,0,VLOOKUP($A20,[0]!Matrix,AJ$75))</f>
        <v>0</v>
      </c>
      <c r="AK88" s="33">
        <f>IF($A20=0,0,VLOOKUP($A20,[0]!Matrix,AK$75))</f>
        <v>0</v>
      </c>
      <c r="AL88" s="33">
        <f>IF($A20=0,0,VLOOKUP($A20,[0]!Matrix,AL$75))</f>
        <v>0</v>
      </c>
      <c r="AM88" s="33">
        <f>IF($A20=0,0,VLOOKUP($A20,[0]!Matrix,AM$75))</f>
        <v>0</v>
      </c>
      <c r="AN88" s="34"/>
      <c r="AO88" s="22">
        <v>12</v>
      </c>
      <c r="AP88" s="35">
        <f>Nursery!$F20*W88/1000</f>
        <v>0</v>
      </c>
      <c r="AQ88" s="35">
        <f>Nursery!$F20*X88/1000</f>
        <v>0</v>
      </c>
      <c r="AR88" s="35">
        <f>Nursery!$F20*Y88/1000</f>
        <v>0</v>
      </c>
      <c r="AS88" s="35">
        <f>Nursery!$F20*Z88/1000</f>
        <v>0</v>
      </c>
      <c r="AT88" s="35">
        <f>Nursery!$F20*AA88/1000</f>
        <v>0.10984999999999999</v>
      </c>
      <c r="AU88" s="35">
        <f>Nursery!$F20*AB88/1000</f>
        <v>0.12337000000000001</v>
      </c>
      <c r="AV88" s="35">
        <f>Nursery!$F20*AC88/1000</f>
        <v>1.2999999999999999E-3</v>
      </c>
      <c r="AW88" s="35">
        <f>Nursery!$F20*AD88/1000</f>
        <v>0</v>
      </c>
      <c r="AX88" s="35">
        <f>Nursery!$F20*AE88/1000</f>
        <v>1.0400000000000001E-3</v>
      </c>
      <c r="AY88" s="35">
        <f>Nursery!$F20*AF88/1000</f>
        <v>0</v>
      </c>
      <c r="AZ88" s="35">
        <f>Nursery!$F20*AG88/1000</f>
        <v>0</v>
      </c>
      <c r="BA88" s="35">
        <f>Nursery!$F20*AH88/1000</f>
        <v>0</v>
      </c>
      <c r="BB88" s="35">
        <f>Nursery!$F20*AI88/1000</f>
        <v>0</v>
      </c>
      <c r="BC88" s="35">
        <f>Nursery!$F20*AJ88/1000</f>
        <v>0</v>
      </c>
      <c r="BD88" s="35">
        <f>Nursery!$F20*AK88/1000</f>
        <v>0</v>
      </c>
      <c r="BE88" s="35">
        <f>Nursery!$F20*AL88/1000</f>
        <v>0</v>
      </c>
      <c r="BF88" s="35">
        <f>Nursery!$F20*AM88/1000</f>
        <v>0</v>
      </c>
    </row>
    <row r="89" spans="22:58" ht="14.25" customHeight="1">
      <c r="V89" s="22">
        <v>13</v>
      </c>
      <c r="W89" s="33">
        <f>IF($A21=0,0,VLOOKUP($A21,[0]!Matrix,W$75))</f>
        <v>0</v>
      </c>
      <c r="X89" s="33">
        <f>IF($A21=0,0,VLOOKUP($A21,[0]!Matrix,X$75))</f>
        <v>0</v>
      </c>
      <c r="Y89" s="33">
        <f>IF($A21=0,0,VLOOKUP($A21,[0]!Matrix,Y$75))</f>
        <v>0</v>
      </c>
      <c r="Z89" s="33">
        <f>IF($A21=0,0,VLOOKUP($A21,[0]!Matrix,Z$75))</f>
        <v>0</v>
      </c>
      <c r="AA89" s="33">
        <f>IF($A21=0,0,VLOOKUP($A21,[0]!Matrix,AA$75))</f>
        <v>38.5</v>
      </c>
      <c r="AB89" s="33">
        <f>IF($A21=0,0,VLOOKUP($A21,[0]!Matrix,AB$75))</f>
        <v>0.02</v>
      </c>
      <c r="AC89" s="33">
        <f>IF($A21=0,0,VLOOKUP($A21,[0]!Matrix,AC$75))</f>
        <v>0.08</v>
      </c>
      <c r="AD89" s="33">
        <f>IF($A21=0,0,VLOOKUP($A21,[0]!Matrix,AD$75))</f>
        <v>0.02</v>
      </c>
      <c r="AE89" s="33">
        <f>IF($A21=0,0,VLOOKUP($A21,[0]!Matrix,AE$75))</f>
        <v>0.08</v>
      </c>
      <c r="AF89" s="33">
        <f>IF($A21=0,0,VLOOKUP($A21,[0]!Matrix,AF$75))</f>
        <v>0</v>
      </c>
      <c r="AG89" s="33">
        <f>IF($A21=0,0,VLOOKUP($A21,[0]!Matrix,AG$75))</f>
        <v>0</v>
      </c>
      <c r="AH89" s="33">
        <f>IF($A21=0,0,VLOOKUP($A21,[0]!Matrix,AH$75))</f>
        <v>0</v>
      </c>
      <c r="AI89" s="33">
        <f>IF($A21=0,0,VLOOKUP($A21,[0]!Matrix,AI$75))</f>
        <v>0</v>
      </c>
      <c r="AJ89" s="33">
        <f>IF($A21=0,0,VLOOKUP($A21,[0]!Matrix,AJ$75))</f>
        <v>0</v>
      </c>
      <c r="AK89" s="33">
        <f>IF($A21=0,0,VLOOKUP($A21,[0]!Matrix,AK$75))</f>
        <v>0</v>
      </c>
      <c r="AL89" s="33">
        <f>IF($A21=0,0,VLOOKUP($A21,[0]!Matrix,AL$75))</f>
        <v>0</v>
      </c>
      <c r="AM89" s="33">
        <f>IF($A21=0,0,VLOOKUP($A21,[0]!Matrix,AM$75))</f>
        <v>0</v>
      </c>
      <c r="AN89" s="34"/>
      <c r="AO89" s="22">
        <v>13</v>
      </c>
      <c r="AP89" s="35">
        <f>Nursery!$F21*W89/1000</f>
        <v>0</v>
      </c>
      <c r="AQ89" s="35">
        <f>Nursery!$F21*X89/1000</f>
        <v>0</v>
      </c>
      <c r="AR89" s="35">
        <f>Nursery!$F21*Y89/1000</f>
        <v>0</v>
      </c>
      <c r="AS89" s="35">
        <f>Nursery!$F21*Z89/1000</f>
        <v>0</v>
      </c>
      <c r="AT89" s="35">
        <f>Nursery!$F21*AA89/1000</f>
        <v>0.38500000000000001</v>
      </c>
      <c r="AU89" s="35">
        <f>Nursery!$F21*AB89/1000</f>
        <v>2.0000000000000001E-4</v>
      </c>
      <c r="AV89" s="35">
        <f>Nursery!$F21*AC89/1000</f>
        <v>8.0000000000000004E-4</v>
      </c>
      <c r="AW89" s="35">
        <f>Nursery!$F21*AD89/1000</f>
        <v>2.0000000000000001E-4</v>
      </c>
      <c r="AX89" s="35">
        <f>Nursery!$F21*AE89/1000</f>
        <v>8.0000000000000004E-4</v>
      </c>
      <c r="AY89" s="35">
        <f>Nursery!$F21*AF89/1000</f>
        <v>0</v>
      </c>
      <c r="AZ89" s="35">
        <f>Nursery!$F21*AG89/1000</f>
        <v>0</v>
      </c>
      <c r="BA89" s="35">
        <f>Nursery!$F21*AH89/1000</f>
        <v>0</v>
      </c>
      <c r="BB89" s="35">
        <f>Nursery!$F21*AI89/1000</f>
        <v>0</v>
      </c>
      <c r="BC89" s="35">
        <f>Nursery!$F21*AJ89/1000</f>
        <v>0</v>
      </c>
      <c r="BD89" s="35">
        <f>Nursery!$F21*AK89/1000</f>
        <v>0</v>
      </c>
      <c r="BE89" s="35">
        <f>Nursery!$F21*AL89/1000</f>
        <v>0</v>
      </c>
      <c r="BF89" s="35">
        <f>Nursery!$F21*AM89/1000</f>
        <v>0</v>
      </c>
    </row>
    <row r="90" spans="22:58" ht="14.25" customHeight="1">
      <c r="V90" s="22">
        <v>14</v>
      </c>
      <c r="W90" s="33">
        <f>IF($A22=0,0,VLOOKUP($A22,[0]!Matrix,W$75))</f>
        <v>4350</v>
      </c>
      <c r="X90" s="33">
        <f>IF($A22=0,0,VLOOKUP($A22,[0]!Matrix,X$75))</f>
        <v>95.4</v>
      </c>
      <c r="Y90" s="33">
        <f>IF($A22=0,0,VLOOKUP($A22,[0]!Matrix,Y$75))</f>
        <v>0</v>
      </c>
      <c r="Z90" s="33">
        <f>IF($A22=0,0,VLOOKUP($A22,[0]!Matrix,Z$75))</f>
        <v>0</v>
      </c>
      <c r="AA90" s="33">
        <f>IF($A22=0,0,VLOOKUP($A22,[0]!Matrix,AA$75))</f>
        <v>0</v>
      </c>
      <c r="AB90" s="33">
        <f>IF($A22=0,0,VLOOKUP($A22,[0]!Matrix,AB$75))</f>
        <v>0</v>
      </c>
      <c r="AC90" s="33">
        <f>IF($A22=0,0,VLOOKUP($A22,[0]!Matrix,AC$75))</f>
        <v>0</v>
      </c>
      <c r="AD90" s="33">
        <f>IF($A22=0,0,VLOOKUP($A22,[0]!Matrix,AD$75))</f>
        <v>19.5</v>
      </c>
      <c r="AE90" s="33">
        <f>IF($A22=0,0,VLOOKUP($A22,[0]!Matrix,AE$75))</f>
        <v>0</v>
      </c>
      <c r="AF90" s="33">
        <f>IF($A22=0,0,VLOOKUP($A22,[0]!Matrix,AF$75))</f>
        <v>79.8</v>
      </c>
      <c r="AG90" s="33">
        <f>IF($A22=0,0,VLOOKUP($A22,[0]!Matrix,AG$75))</f>
        <v>0</v>
      </c>
      <c r="AH90" s="33">
        <f>IF($A22=0,0,VLOOKUP($A22,[0]!Matrix,AH$75))</f>
        <v>0</v>
      </c>
      <c r="AI90" s="33">
        <f>IF($A22=0,0,VLOOKUP($A22,[0]!Matrix,AI$75))</f>
        <v>0</v>
      </c>
      <c r="AJ90" s="33">
        <f>IF($A22=0,0,VLOOKUP($A22,[0]!Matrix,AJ$75))</f>
        <v>0</v>
      </c>
      <c r="AK90" s="33">
        <f>IF($A22=0,0,VLOOKUP($A22,[0]!Matrix,AK$75))</f>
        <v>0</v>
      </c>
      <c r="AL90" s="33">
        <f>IF($A22=0,0,VLOOKUP($A22,[0]!Matrix,AL$75))</f>
        <v>0</v>
      </c>
      <c r="AM90" s="33">
        <f>IF($A22=0,0,VLOOKUP($A22,[0]!Matrix,AM$75))</f>
        <v>0</v>
      </c>
      <c r="AN90" s="34"/>
      <c r="AO90" s="22">
        <v>14</v>
      </c>
      <c r="AP90" s="35">
        <f>Nursery!$F22*W90/1000</f>
        <v>16.965</v>
      </c>
      <c r="AQ90" s="35">
        <f>Nursery!$F22*X90/1000</f>
        <v>0.37206</v>
      </c>
      <c r="AR90" s="35">
        <f>Nursery!$F22*Y90/1000</f>
        <v>0</v>
      </c>
      <c r="AS90" s="35">
        <f>Nursery!$F22*Z90/1000</f>
        <v>0</v>
      </c>
      <c r="AT90" s="35">
        <f>Nursery!$F22*AA90/1000</f>
        <v>0</v>
      </c>
      <c r="AU90" s="35">
        <f>Nursery!$F22*AB90/1000</f>
        <v>0</v>
      </c>
      <c r="AV90" s="35">
        <f>Nursery!$F22*AC90/1000</f>
        <v>0</v>
      </c>
      <c r="AW90" s="35">
        <f>Nursery!$F22*AD90/1000</f>
        <v>7.6049999999999993E-2</v>
      </c>
      <c r="AX90" s="35">
        <f>Nursery!$F22*AE90/1000</f>
        <v>0</v>
      </c>
      <c r="AY90" s="35">
        <f>Nursery!$F22*AF90/1000</f>
        <v>0.31122</v>
      </c>
      <c r="AZ90" s="35">
        <f>Nursery!$F22*AG90/1000</f>
        <v>0</v>
      </c>
      <c r="BA90" s="35">
        <f>Nursery!$F22*AH90/1000</f>
        <v>0</v>
      </c>
      <c r="BB90" s="35">
        <f>Nursery!$F22*AI90/1000</f>
        <v>0</v>
      </c>
      <c r="BC90" s="35">
        <f>Nursery!$F22*AJ90/1000</f>
        <v>0</v>
      </c>
      <c r="BD90" s="35">
        <f>Nursery!$F22*AK90/1000</f>
        <v>0</v>
      </c>
      <c r="BE90" s="35">
        <f>Nursery!$F22*AL90/1000</f>
        <v>0</v>
      </c>
      <c r="BF90" s="35">
        <f>Nursery!$F22*AM90/1000</f>
        <v>0</v>
      </c>
    </row>
    <row r="91" spans="22:58" ht="14.25" customHeight="1">
      <c r="V91" s="22">
        <v>15</v>
      </c>
      <c r="W91" s="33">
        <f>IF($A23=0,0,VLOOKUP($A23,[0]!Matrix,W$75))</f>
        <v>5354</v>
      </c>
      <c r="X91" s="33">
        <f>IF($A23=0,0,VLOOKUP($A23,[0]!Matrix,X$75))</f>
        <v>58.4</v>
      </c>
      <c r="Y91" s="33">
        <f>IF($A23=0,0,VLOOKUP($A23,[0]!Matrix,Y$75))</f>
        <v>0</v>
      </c>
      <c r="Z91" s="33">
        <f>IF($A23=0,0,VLOOKUP($A23,[0]!Matrix,Z$75))</f>
        <v>0</v>
      </c>
      <c r="AA91" s="33">
        <f>IF($A23=0,0,VLOOKUP($A23,[0]!Matrix,AA$75))</f>
        <v>0</v>
      </c>
      <c r="AB91" s="33">
        <f>IF($A23=0,0,VLOOKUP($A23,[0]!Matrix,AB$75))</f>
        <v>0</v>
      </c>
      <c r="AC91" s="33">
        <f>IF($A23=0,0,VLOOKUP($A23,[0]!Matrix,AC$75))</f>
        <v>0</v>
      </c>
      <c r="AD91" s="33">
        <f>IF($A23=0,0,VLOOKUP($A23,[0]!Matrix,AD$75))</f>
        <v>0</v>
      </c>
      <c r="AE91" s="33">
        <f>IF($A23=0,0,VLOOKUP($A23,[0]!Matrix,AE$75))</f>
        <v>0</v>
      </c>
      <c r="AF91" s="33">
        <f>IF($A23=0,0,VLOOKUP($A23,[0]!Matrix,AF$75))</f>
        <v>0</v>
      </c>
      <c r="AG91" s="33">
        <f>IF($A23=0,0,VLOOKUP($A23,[0]!Matrix,AG$75))</f>
        <v>99</v>
      </c>
      <c r="AH91" s="33">
        <f>IF($A23=0,0,VLOOKUP($A23,[0]!Matrix,AH$75))</f>
        <v>99</v>
      </c>
      <c r="AI91" s="33">
        <f>IF($A23=0,0,VLOOKUP($A23,[0]!Matrix,AI$75))</f>
        <v>0</v>
      </c>
      <c r="AJ91" s="33">
        <f>IF($A23=0,0,VLOOKUP($A23,[0]!Matrix,AJ$75))</f>
        <v>0</v>
      </c>
      <c r="AK91" s="33">
        <f>IF($A23=0,0,VLOOKUP($A23,[0]!Matrix,AK$75))</f>
        <v>0</v>
      </c>
      <c r="AL91" s="33">
        <f>IF($A23=0,0,VLOOKUP($A23,[0]!Matrix,AL$75))</f>
        <v>0</v>
      </c>
      <c r="AM91" s="33">
        <f>IF($A23=0,0,VLOOKUP($A23,[0]!Matrix,AM$75))</f>
        <v>0</v>
      </c>
      <c r="AN91" s="34"/>
      <c r="AO91" s="22">
        <v>15</v>
      </c>
      <c r="AP91" s="35">
        <f>Nursery!$F23*W91/1000</f>
        <v>10.708</v>
      </c>
      <c r="AQ91" s="35">
        <f>Nursery!$F23*X91/1000</f>
        <v>0.1168</v>
      </c>
      <c r="AR91" s="35">
        <f>Nursery!$F23*Y91/1000</f>
        <v>0</v>
      </c>
      <c r="AS91" s="35">
        <f>Nursery!$F23*Z91/1000</f>
        <v>0</v>
      </c>
      <c r="AT91" s="35">
        <f>Nursery!$F23*AA91/1000</f>
        <v>0</v>
      </c>
      <c r="AU91" s="35">
        <f>Nursery!$F23*AB91/1000</f>
        <v>0</v>
      </c>
      <c r="AV91" s="35">
        <f>Nursery!$F23*AC91/1000</f>
        <v>0</v>
      </c>
      <c r="AW91" s="35">
        <f>Nursery!$F23*AD91/1000</f>
        <v>0</v>
      </c>
      <c r="AX91" s="35">
        <f>Nursery!$F23*AE91/1000</f>
        <v>0</v>
      </c>
      <c r="AY91" s="35">
        <f>Nursery!$F23*AF91/1000</f>
        <v>0</v>
      </c>
      <c r="AZ91" s="35">
        <f>Nursery!$F23*AG91/1000</f>
        <v>0.19800000000000001</v>
      </c>
      <c r="BA91" s="35">
        <f>Nursery!$F23*AH91/1000</f>
        <v>0.19800000000000001</v>
      </c>
      <c r="BB91" s="35">
        <f>Nursery!$F23*AI91/1000</f>
        <v>0</v>
      </c>
      <c r="BC91" s="35">
        <f>Nursery!$F23*AJ91/1000</f>
        <v>0</v>
      </c>
      <c r="BD91" s="35">
        <f>Nursery!$F23*AK91/1000</f>
        <v>0</v>
      </c>
      <c r="BE91" s="35">
        <f>Nursery!$F23*AL91/1000</f>
        <v>0</v>
      </c>
      <c r="BF91" s="35">
        <f>Nursery!$F23*AM91/1000</f>
        <v>0</v>
      </c>
    </row>
    <row r="92" spans="22:58" ht="14.25" customHeight="1">
      <c r="V92" s="22">
        <v>16</v>
      </c>
      <c r="W92" s="33">
        <f>IF($A24=0,0,VLOOKUP($A24,[0]!Matrix,W$75))</f>
        <v>3776</v>
      </c>
      <c r="X92" s="33">
        <f>IF($A24=0,0,VLOOKUP($A24,[0]!Matrix,X$75))</f>
        <v>73.099999999999994</v>
      </c>
      <c r="Y92" s="33">
        <f>IF($A24=0,0,VLOOKUP($A24,[0]!Matrix,Y$75))</f>
        <v>0</v>
      </c>
      <c r="Z92" s="33">
        <f>IF($A24=0,0,VLOOKUP($A24,[0]!Matrix,Z$75))</f>
        <v>0</v>
      </c>
      <c r="AA92" s="33">
        <f>IF($A24=0,0,VLOOKUP($A24,[0]!Matrix,AA$75))</f>
        <v>0</v>
      </c>
      <c r="AB92" s="33">
        <f>IF($A24=0,0,VLOOKUP($A24,[0]!Matrix,AB$75))</f>
        <v>0</v>
      </c>
      <c r="AC92" s="33">
        <f>IF($A24=0,0,VLOOKUP($A24,[0]!Matrix,AC$75))</f>
        <v>0</v>
      </c>
      <c r="AD92" s="33">
        <f>IF($A24=0,0,VLOOKUP($A24,[0]!Matrix,AD$75))</f>
        <v>0</v>
      </c>
      <c r="AE92" s="33">
        <f>IF($A24=0,0,VLOOKUP($A24,[0]!Matrix,AE$75))</f>
        <v>0</v>
      </c>
      <c r="AF92" s="33">
        <f>IF($A24=0,0,VLOOKUP($A24,[0]!Matrix,AF$75))</f>
        <v>0</v>
      </c>
      <c r="AG92" s="33">
        <f>IF($A24=0,0,VLOOKUP($A24,[0]!Matrix,AG$75))</f>
        <v>0</v>
      </c>
      <c r="AH92" s="33">
        <f>IF($A24=0,0,VLOOKUP($A24,[0]!Matrix,AH$75))</f>
        <v>0</v>
      </c>
      <c r="AI92" s="33">
        <f>IF($A24=0,0,VLOOKUP($A24,[0]!Matrix,AI$75))</f>
        <v>99</v>
      </c>
      <c r="AJ92" s="33">
        <f>IF($A24=0,0,VLOOKUP($A24,[0]!Matrix,AJ$75))</f>
        <v>0</v>
      </c>
      <c r="AK92" s="33">
        <f>IF($A24=0,0,VLOOKUP($A24,[0]!Matrix,AK$75))</f>
        <v>0</v>
      </c>
      <c r="AL92" s="33">
        <f>IF($A24=0,0,VLOOKUP($A24,[0]!Matrix,AL$75))</f>
        <v>0</v>
      </c>
      <c r="AM92" s="33">
        <f>IF($A24=0,0,VLOOKUP($A24,[0]!Matrix,AM$75))</f>
        <v>0</v>
      </c>
      <c r="AN92" s="34"/>
      <c r="AO92" s="22">
        <v>16</v>
      </c>
      <c r="AP92" s="35">
        <f>Nursery!$F24*W92/1000</f>
        <v>6.4192</v>
      </c>
      <c r="AQ92" s="35">
        <f>Nursery!$F24*X92/1000</f>
        <v>0.12426999999999998</v>
      </c>
      <c r="AR92" s="35">
        <f>Nursery!$F24*Y92/1000</f>
        <v>0</v>
      </c>
      <c r="AS92" s="35">
        <f>Nursery!$F24*Z92/1000</f>
        <v>0</v>
      </c>
      <c r="AT92" s="35">
        <f>Nursery!$F24*AA92/1000</f>
        <v>0</v>
      </c>
      <c r="AU92" s="35">
        <f>Nursery!$F24*AB92/1000</f>
        <v>0</v>
      </c>
      <c r="AV92" s="35">
        <f>Nursery!$F24*AC92/1000</f>
        <v>0</v>
      </c>
      <c r="AW92" s="35">
        <f>Nursery!$F24*AD92/1000</f>
        <v>0</v>
      </c>
      <c r="AX92" s="35">
        <f>Nursery!$F24*AE92/1000</f>
        <v>0</v>
      </c>
      <c r="AY92" s="35">
        <f>Nursery!$F24*AF92/1000</f>
        <v>0</v>
      </c>
      <c r="AZ92" s="35">
        <f>Nursery!$F24*AG92/1000</f>
        <v>0</v>
      </c>
      <c r="BA92" s="35">
        <f>Nursery!$F24*AH92/1000</f>
        <v>0</v>
      </c>
      <c r="BB92" s="35">
        <f>Nursery!$F24*AI92/1000</f>
        <v>0.16829999999999998</v>
      </c>
      <c r="BC92" s="35">
        <f>Nursery!$F24*AJ92/1000</f>
        <v>0</v>
      </c>
      <c r="BD92" s="35">
        <f>Nursery!$F24*AK92/1000</f>
        <v>0</v>
      </c>
      <c r="BE92" s="35">
        <f>Nursery!$F24*AL92/1000</f>
        <v>0</v>
      </c>
      <c r="BF92" s="35">
        <f>Nursery!$F24*AM92/1000</f>
        <v>0</v>
      </c>
    </row>
    <row r="93" spans="22:58" ht="14.25" customHeight="1">
      <c r="V93" s="22">
        <v>17</v>
      </c>
      <c r="W93" s="33">
        <f>IF($A25=0,0,VLOOKUP($A25,[0]!Matrix,W$75))</f>
        <v>6166</v>
      </c>
      <c r="X93" s="33">
        <f>IF($A25=0,0,VLOOKUP($A25,[0]!Matrix,X$75))</f>
        <v>85.3</v>
      </c>
      <c r="Y93" s="33">
        <f>IF($A25=0,0,VLOOKUP($A25,[0]!Matrix,Y$75))</f>
        <v>0</v>
      </c>
      <c r="Z93" s="33">
        <f>IF($A25=0,0,VLOOKUP($A25,[0]!Matrix,Z$75))</f>
        <v>0</v>
      </c>
      <c r="AA93" s="33">
        <f>IF($A25=0,0,VLOOKUP($A25,[0]!Matrix,AA$75))</f>
        <v>0</v>
      </c>
      <c r="AB93" s="33">
        <f>IF($A25=0,0,VLOOKUP($A25,[0]!Matrix,AB$75))</f>
        <v>0</v>
      </c>
      <c r="AC93" s="33">
        <f>IF($A25=0,0,VLOOKUP($A25,[0]!Matrix,AC$75))</f>
        <v>0</v>
      </c>
      <c r="AD93" s="33">
        <f>IF($A25=0,0,VLOOKUP($A25,[0]!Matrix,AD$75))</f>
        <v>0</v>
      </c>
      <c r="AE93" s="33">
        <f>IF($A25=0,0,VLOOKUP($A25,[0]!Matrix,AE$75))</f>
        <v>0</v>
      </c>
      <c r="AF93" s="33">
        <f>IF($A25=0,0,VLOOKUP($A25,[0]!Matrix,AF$75))</f>
        <v>0</v>
      </c>
      <c r="AG93" s="33">
        <f>IF($A25=0,0,VLOOKUP($A25,[0]!Matrix,AG$75))</f>
        <v>0</v>
      </c>
      <c r="AH93" s="33">
        <f>IF($A25=0,0,VLOOKUP($A25,[0]!Matrix,AH$75))</f>
        <v>0</v>
      </c>
      <c r="AI93" s="33">
        <f>IF($A25=0,0,VLOOKUP($A25,[0]!Matrix,AI$75))</f>
        <v>0</v>
      </c>
      <c r="AJ93" s="33">
        <f>IF($A25=0,0,VLOOKUP($A25,[0]!Matrix,AJ$75))</f>
        <v>98.5</v>
      </c>
      <c r="AK93" s="33">
        <f>IF($A25=0,0,VLOOKUP($A25,[0]!Matrix,AK$75))</f>
        <v>0</v>
      </c>
      <c r="AL93" s="33">
        <f>IF($A25=0,0,VLOOKUP($A25,[0]!Matrix,AL$75))</f>
        <v>0</v>
      </c>
      <c r="AM93" s="33">
        <f>IF($A25=0,0,VLOOKUP($A25,[0]!Matrix,AM$75))</f>
        <v>0</v>
      </c>
      <c r="AN93" s="34"/>
      <c r="AO93" s="22">
        <v>17</v>
      </c>
      <c r="AP93" s="35">
        <f>Nursery!$F25*W93/1000</f>
        <v>1.8497999999999999</v>
      </c>
      <c r="AQ93" s="35">
        <f>Nursery!$F25*X93/1000</f>
        <v>2.5589999999999998E-2</v>
      </c>
      <c r="AR93" s="35">
        <f>Nursery!$F25*Y93/1000</f>
        <v>0</v>
      </c>
      <c r="AS93" s="35">
        <f>Nursery!$F25*Z93/1000</f>
        <v>0</v>
      </c>
      <c r="AT93" s="35">
        <f>Nursery!$F25*AA93/1000</f>
        <v>0</v>
      </c>
      <c r="AU93" s="35">
        <f>Nursery!$F25*AB93/1000</f>
        <v>0</v>
      </c>
      <c r="AV93" s="35">
        <f>Nursery!$F25*AC93/1000</f>
        <v>0</v>
      </c>
      <c r="AW93" s="35">
        <f>Nursery!$F25*AD93/1000</f>
        <v>0</v>
      </c>
      <c r="AX93" s="35">
        <f>Nursery!$F25*AE93/1000</f>
        <v>0</v>
      </c>
      <c r="AY93" s="35">
        <f>Nursery!$F25*AF93/1000</f>
        <v>0</v>
      </c>
      <c r="AZ93" s="35">
        <f>Nursery!$F25*AG93/1000</f>
        <v>0</v>
      </c>
      <c r="BA93" s="35">
        <f>Nursery!$F25*AH93/1000</f>
        <v>0</v>
      </c>
      <c r="BB93" s="35">
        <f>Nursery!$F25*AI93/1000</f>
        <v>0</v>
      </c>
      <c r="BC93" s="35">
        <f>Nursery!$F25*AJ93/1000</f>
        <v>2.9549999999999996E-2</v>
      </c>
      <c r="BD93" s="35">
        <f>Nursery!$F25*AK93/1000</f>
        <v>0</v>
      </c>
      <c r="BE93" s="35">
        <f>Nursery!$F25*AL93/1000</f>
        <v>0</v>
      </c>
      <c r="BF93" s="35">
        <f>Nursery!$F25*AM93/1000</f>
        <v>0</v>
      </c>
    </row>
    <row r="94" spans="22:58" ht="14.25" customHeight="1">
      <c r="V94" s="22">
        <v>18</v>
      </c>
      <c r="W94" s="33">
        <f>IF($A26=0,0,VLOOKUP($A26,[0]!Matrix,W$75))</f>
        <v>0</v>
      </c>
      <c r="X94" s="33">
        <f>IF($A26=0,0,VLOOKUP($A26,[0]!Matrix,X$75))</f>
        <v>0</v>
      </c>
      <c r="Y94" s="33">
        <f>IF($A26=0,0,VLOOKUP($A26,[0]!Matrix,Y$75))</f>
        <v>0</v>
      </c>
      <c r="Z94" s="33">
        <f>IF($A26=0,0,VLOOKUP($A26,[0]!Matrix,Z$75))</f>
        <v>0</v>
      </c>
      <c r="AA94" s="33">
        <f>IF($A26=0,0,VLOOKUP($A26,[0]!Matrix,AA$75))</f>
        <v>0</v>
      </c>
      <c r="AB94" s="33">
        <f>IF($A26=0,0,VLOOKUP($A26,[0]!Matrix,AB$75))</f>
        <v>0</v>
      </c>
      <c r="AC94" s="33">
        <f>IF($A26=0,0,VLOOKUP($A26,[0]!Matrix,AC$75))</f>
        <v>0</v>
      </c>
      <c r="AD94" s="33">
        <f>IF($A26=0,0,VLOOKUP($A26,[0]!Matrix,AD$75))</f>
        <v>0</v>
      </c>
      <c r="AE94" s="33">
        <f>IF($A26=0,0,VLOOKUP($A26,[0]!Matrix,AE$75))</f>
        <v>0</v>
      </c>
      <c r="AF94" s="33">
        <f>IF($A26=0,0,VLOOKUP($A26,[0]!Matrix,AF$75))</f>
        <v>0</v>
      </c>
      <c r="AG94" s="33">
        <f>IF($A26=0,0,VLOOKUP($A26,[0]!Matrix,AG$75))</f>
        <v>0</v>
      </c>
      <c r="AH94" s="33">
        <f>IF($A26=0,0,VLOOKUP($A26,[0]!Matrix,AH$75))</f>
        <v>0</v>
      </c>
      <c r="AI94" s="33">
        <f>IF($A26=0,0,VLOOKUP($A26,[0]!Matrix,AI$75))</f>
        <v>0</v>
      </c>
      <c r="AJ94" s="33">
        <f>IF($A26=0,0,VLOOKUP($A26,[0]!Matrix,AJ$75))</f>
        <v>0</v>
      </c>
      <c r="AK94" s="33">
        <f>IF($A26=0,0,VLOOKUP($A26,[0]!Matrix,AK$75))</f>
        <v>0</v>
      </c>
      <c r="AL94" s="33">
        <f>IF($A26=0,0,VLOOKUP($A26,[0]!Matrix,AL$75))</f>
        <v>0</v>
      </c>
      <c r="AM94" s="33">
        <f>IF($A26=0,0,VLOOKUP($A26,[0]!Matrix,AM$75))</f>
        <v>0</v>
      </c>
      <c r="AN94" s="34"/>
      <c r="AO94" s="22">
        <v>18</v>
      </c>
      <c r="AP94" s="35">
        <f>Nursery!$F26*W94/1000</f>
        <v>0</v>
      </c>
      <c r="AQ94" s="35">
        <f>Nursery!$F26*X94/1000</f>
        <v>0</v>
      </c>
      <c r="AR94" s="35">
        <f>Nursery!$F26*Y94/1000</f>
        <v>0</v>
      </c>
      <c r="AS94" s="35">
        <f>Nursery!$F26*Z94/1000</f>
        <v>0</v>
      </c>
      <c r="AT94" s="35">
        <f>Nursery!$F26*AA94/1000</f>
        <v>0</v>
      </c>
      <c r="AU94" s="35">
        <f>Nursery!$F26*AB94/1000</f>
        <v>0</v>
      </c>
      <c r="AV94" s="35">
        <f>Nursery!$F26*AC94/1000</f>
        <v>0</v>
      </c>
      <c r="AW94" s="35">
        <f>Nursery!$F26*AD94/1000</f>
        <v>0</v>
      </c>
      <c r="AX94" s="35">
        <f>Nursery!$F26*AE94/1000</f>
        <v>0</v>
      </c>
      <c r="AY94" s="35">
        <f>Nursery!$F26*AF94/1000</f>
        <v>0</v>
      </c>
      <c r="AZ94" s="35">
        <f>Nursery!$F26*AG94/1000</f>
        <v>0</v>
      </c>
      <c r="BA94" s="35">
        <f>Nursery!$F26*AH94/1000</f>
        <v>0</v>
      </c>
      <c r="BB94" s="35">
        <f>Nursery!$F26*AI94/1000</f>
        <v>0</v>
      </c>
      <c r="BC94" s="35">
        <f>Nursery!$F26*AJ94/1000</f>
        <v>0</v>
      </c>
      <c r="BD94" s="35">
        <f>Nursery!$F26*AK94/1000</f>
        <v>0</v>
      </c>
      <c r="BE94" s="35">
        <f>Nursery!$F26*AL94/1000</f>
        <v>0</v>
      </c>
      <c r="BF94" s="35">
        <f>Nursery!$F26*AM94/1000</f>
        <v>0</v>
      </c>
    </row>
    <row r="95" spans="22:58" ht="14.25" customHeight="1">
      <c r="V95" s="22">
        <v>19</v>
      </c>
      <c r="W95" s="33">
        <f>IF($A27=0,0,VLOOKUP($A27,[0]!Matrix,W$75))</f>
        <v>0</v>
      </c>
      <c r="X95" s="33">
        <f>IF($A27=0,0,VLOOKUP($A27,[0]!Matrix,X$75))</f>
        <v>0</v>
      </c>
      <c r="Y95" s="33">
        <f>IF($A27=0,0,VLOOKUP($A27,[0]!Matrix,Y$75))</f>
        <v>0</v>
      </c>
      <c r="Z95" s="33">
        <f>IF($A27=0,0,VLOOKUP($A27,[0]!Matrix,Z$75))</f>
        <v>0</v>
      </c>
      <c r="AA95" s="33">
        <f>IF($A27=0,0,VLOOKUP($A27,[0]!Matrix,AA$75))</f>
        <v>0</v>
      </c>
      <c r="AB95" s="33">
        <f>IF($A27=0,0,VLOOKUP($A27,[0]!Matrix,AB$75))</f>
        <v>0</v>
      </c>
      <c r="AC95" s="33">
        <f>IF($A27=0,0,VLOOKUP($A27,[0]!Matrix,AC$75))</f>
        <v>0</v>
      </c>
      <c r="AD95" s="33">
        <f>IF($A27=0,0,VLOOKUP($A27,[0]!Matrix,AD$75))</f>
        <v>0</v>
      </c>
      <c r="AE95" s="33">
        <f>IF($A27=0,0,VLOOKUP($A27,[0]!Matrix,AE$75))</f>
        <v>0</v>
      </c>
      <c r="AF95" s="33">
        <f>IF($A27=0,0,VLOOKUP($A27,[0]!Matrix,AF$75))</f>
        <v>0</v>
      </c>
      <c r="AG95" s="33">
        <f>IF($A27=0,0,VLOOKUP($A27,[0]!Matrix,AG$75))</f>
        <v>0</v>
      </c>
      <c r="AH95" s="33">
        <f>IF($A27=0,0,VLOOKUP($A27,[0]!Matrix,AH$75))</f>
        <v>0</v>
      </c>
      <c r="AI95" s="33">
        <f>IF($A27=0,0,VLOOKUP($A27,[0]!Matrix,AI$75))</f>
        <v>0</v>
      </c>
      <c r="AJ95" s="33">
        <f>IF($A27=0,0,VLOOKUP($A27,[0]!Matrix,AJ$75))</f>
        <v>0</v>
      </c>
      <c r="AK95" s="33">
        <f>IF($A27=0,0,VLOOKUP($A27,[0]!Matrix,AK$75))</f>
        <v>0</v>
      </c>
      <c r="AL95" s="33">
        <f>IF($A27=0,0,VLOOKUP($A27,[0]!Matrix,AL$75))</f>
        <v>720000</v>
      </c>
      <c r="AM95" s="33">
        <f>IF($A27=0,0,VLOOKUP($A27,[0]!Matrix,AM$75))</f>
        <v>0</v>
      </c>
      <c r="AN95" s="34"/>
      <c r="AO95" s="22">
        <v>19</v>
      </c>
      <c r="AP95" s="35">
        <f>Nursery!$F27*W95/1000</f>
        <v>0</v>
      </c>
      <c r="AQ95" s="35">
        <f>Nursery!$F27*X95/1000</f>
        <v>0</v>
      </c>
      <c r="AR95" s="35">
        <f>Nursery!$F27*Y95/1000</f>
        <v>0</v>
      </c>
      <c r="AS95" s="35">
        <f>Nursery!$F27*Z95/1000</f>
        <v>0</v>
      </c>
      <c r="AT95" s="35">
        <f>Nursery!$F27*AA95/1000</f>
        <v>0</v>
      </c>
      <c r="AU95" s="35">
        <f>Nursery!$F27*AB95/1000</f>
        <v>0</v>
      </c>
      <c r="AV95" s="35">
        <f>Nursery!$F27*AC95/1000</f>
        <v>0</v>
      </c>
      <c r="AW95" s="35">
        <f>Nursery!$F27*AD95/1000</f>
        <v>0</v>
      </c>
      <c r="AX95" s="35">
        <f>Nursery!$F27*AE95/1000</f>
        <v>0</v>
      </c>
      <c r="AY95" s="35">
        <f>Nursery!$F27*AF95/1000</f>
        <v>0</v>
      </c>
      <c r="AZ95" s="35">
        <f>Nursery!$F27*AG95/1000</f>
        <v>0</v>
      </c>
      <c r="BA95" s="35">
        <f>Nursery!$F27*AH95/1000</f>
        <v>0</v>
      </c>
      <c r="BB95" s="35">
        <f>Nursery!$F27*AI95/1000</f>
        <v>0</v>
      </c>
      <c r="BC95" s="35">
        <f>Nursery!$F27*AJ95/1000</f>
        <v>0</v>
      </c>
      <c r="BD95" s="35">
        <f>Nursery!$F27*AK95/1000</f>
        <v>0</v>
      </c>
      <c r="BE95" s="35">
        <f>Nursery!$F27*AL95/1000</f>
        <v>2160</v>
      </c>
      <c r="BF95" s="35">
        <f>Nursery!$F27*AM95/1000</f>
        <v>0</v>
      </c>
    </row>
    <row r="96" spans="22:58" ht="14.25" customHeight="1">
      <c r="V96" s="22">
        <v>20</v>
      </c>
      <c r="W96" s="33">
        <f>IF($A28=0,0,VLOOKUP($A28,[0]!Matrix,W$75))</f>
        <v>0</v>
      </c>
      <c r="X96" s="33">
        <f>IF($A28=0,0,VLOOKUP($A28,[0]!Matrix,X$75))</f>
        <v>0</v>
      </c>
      <c r="Y96" s="33">
        <f>IF($A28=0,0,VLOOKUP($A28,[0]!Matrix,Y$75))</f>
        <v>0</v>
      </c>
      <c r="Z96" s="33">
        <f>IF($A28=0,0,VLOOKUP($A28,[0]!Matrix,Z$75))</f>
        <v>0</v>
      </c>
      <c r="AA96" s="33">
        <f>IF($A28=0,0,VLOOKUP($A28,[0]!Matrix,AA$75))</f>
        <v>0</v>
      </c>
      <c r="AB96" s="33">
        <f>IF($A28=0,0,VLOOKUP($A28,[0]!Matrix,AB$75))</f>
        <v>0</v>
      </c>
      <c r="AC96" s="33">
        <f>IF($A28=0,0,VLOOKUP($A28,[0]!Matrix,AC$75))</f>
        <v>0</v>
      </c>
      <c r="AD96" s="33">
        <f>IF($A28=0,0,VLOOKUP($A28,[0]!Matrix,AD$75))</f>
        <v>0</v>
      </c>
      <c r="AE96" s="33">
        <f>IF($A28=0,0,VLOOKUP($A28,[0]!Matrix,AE$75))</f>
        <v>0</v>
      </c>
      <c r="AF96" s="33">
        <f>IF($A28=0,0,VLOOKUP($A28,[0]!Matrix,AF$75))</f>
        <v>0</v>
      </c>
      <c r="AG96" s="33">
        <f>IF($A28=0,0,VLOOKUP($A28,[0]!Matrix,AG$75))</f>
        <v>0</v>
      </c>
      <c r="AH96" s="33">
        <f>IF($A28=0,0,VLOOKUP($A28,[0]!Matrix,AH$75))</f>
        <v>0</v>
      </c>
      <c r="AI96" s="33">
        <f>IF($A28=0,0,VLOOKUP($A28,[0]!Matrix,AI$75))</f>
        <v>0</v>
      </c>
      <c r="AJ96" s="33">
        <f>IF($A28=0,0,VLOOKUP($A28,[0]!Matrix,AJ$75))</f>
        <v>0</v>
      </c>
      <c r="AK96" s="33">
        <f>IF($A28=0,0,VLOOKUP($A28,[0]!Matrix,AK$75))</f>
        <v>0</v>
      </c>
      <c r="AL96" s="33">
        <f>IF($A28=0,0,VLOOKUP($A28,[0]!Matrix,AL$75))</f>
        <v>0</v>
      </c>
      <c r="AM96" s="33">
        <f>IF($A28=0,0,VLOOKUP($A28,[0]!Matrix,AM$75))</f>
        <v>252000</v>
      </c>
      <c r="AN96" s="34"/>
      <c r="AO96" s="22">
        <v>20</v>
      </c>
      <c r="AP96" s="35">
        <f>Nursery!$F28*W96/1000</f>
        <v>0</v>
      </c>
      <c r="AQ96" s="35">
        <f>Nursery!$F28*X96/1000</f>
        <v>0</v>
      </c>
      <c r="AR96" s="35">
        <f>Nursery!$F28*Y96/1000</f>
        <v>0</v>
      </c>
      <c r="AS96" s="35">
        <f>Nursery!$F28*Z96/1000</f>
        <v>0</v>
      </c>
      <c r="AT96" s="35">
        <f>Nursery!$F28*AA96/1000</f>
        <v>0</v>
      </c>
      <c r="AU96" s="35">
        <f>Nursery!$F28*AB96/1000</f>
        <v>0</v>
      </c>
      <c r="AV96" s="35">
        <f>Nursery!$F28*AC96/1000</f>
        <v>0</v>
      </c>
      <c r="AW96" s="35">
        <f>Nursery!$F28*AD96/1000</f>
        <v>0</v>
      </c>
      <c r="AX96" s="35">
        <f>Nursery!$F28*AE96/1000</f>
        <v>0</v>
      </c>
      <c r="AY96" s="35">
        <f>Nursery!$F28*AF96/1000</f>
        <v>0</v>
      </c>
      <c r="AZ96" s="35">
        <f>Nursery!$F28*AG96/1000</f>
        <v>0</v>
      </c>
      <c r="BA96" s="35">
        <f>Nursery!$F28*AH96/1000</f>
        <v>0</v>
      </c>
      <c r="BB96" s="35">
        <f>Nursery!$F28*AI96/1000</f>
        <v>0</v>
      </c>
      <c r="BC96" s="35">
        <f>Nursery!$F28*AJ96/1000</f>
        <v>0</v>
      </c>
      <c r="BD96" s="35">
        <f>Nursery!$F28*AK96/1000</f>
        <v>0</v>
      </c>
      <c r="BE96" s="35">
        <f>Nursery!$F28*AL96/1000</f>
        <v>0</v>
      </c>
      <c r="BF96" s="35">
        <f>Nursery!$F28*AM96/1000</f>
        <v>0</v>
      </c>
    </row>
    <row r="97" spans="22:58" ht="14.25" customHeight="1">
      <c r="V97" s="22">
        <v>21</v>
      </c>
      <c r="W97" s="33">
        <f>IF($A29=0,0,VLOOKUP($A29,[0]!Matrix,W$75))</f>
        <v>0</v>
      </c>
      <c r="X97" s="33">
        <f>IF($A29=0,0,VLOOKUP($A29,[0]!Matrix,X$75))</f>
        <v>0</v>
      </c>
      <c r="Y97" s="33">
        <f>IF($A29=0,0,VLOOKUP($A29,[0]!Matrix,Y$75))</f>
        <v>0</v>
      </c>
      <c r="Z97" s="33">
        <f>IF($A29=0,0,VLOOKUP($A29,[0]!Matrix,Z$75))</f>
        <v>0</v>
      </c>
      <c r="AA97" s="33">
        <f>IF($A29=0,0,VLOOKUP($A29,[0]!Matrix,AA$75))</f>
        <v>0</v>
      </c>
      <c r="AB97" s="33">
        <f>IF($A29=0,0,VLOOKUP($A29,[0]!Matrix,AB$75))</f>
        <v>0</v>
      </c>
      <c r="AC97" s="33">
        <f>IF($A29=0,0,VLOOKUP($A29,[0]!Matrix,AC$75))</f>
        <v>0</v>
      </c>
      <c r="AD97" s="33">
        <f>IF($A29=0,0,VLOOKUP($A29,[0]!Matrix,AD$75))</f>
        <v>0</v>
      </c>
      <c r="AE97" s="33">
        <f>IF($A29=0,0,VLOOKUP($A29,[0]!Matrix,AE$75))</f>
        <v>0</v>
      </c>
      <c r="AF97" s="33">
        <f>IF($A29=0,0,VLOOKUP($A29,[0]!Matrix,AF$75))</f>
        <v>0</v>
      </c>
      <c r="AG97" s="33">
        <f>IF($A29=0,0,VLOOKUP($A29,[0]!Matrix,AG$75))</f>
        <v>0</v>
      </c>
      <c r="AH97" s="33">
        <f>IF($A29=0,0,VLOOKUP($A29,[0]!Matrix,AH$75))</f>
        <v>0</v>
      </c>
      <c r="AI97" s="33">
        <f>IF($A29=0,0,VLOOKUP($A29,[0]!Matrix,AI$75))</f>
        <v>0</v>
      </c>
      <c r="AJ97" s="33">
        <f>IF($A29=0,0,VLOOKUP($A29,[0]!Matrix,AJ$75))</f>
        <v>0</v>
      </c>
      <c r="AK97" s="33">
        <f>IF($A29=0,0,VLOOKUP($A29,[0]!Matrix,AK$75))</f>
        <v>0</v>
      </c>
      <c r="AL97" s="33">
        <f>IF($A29=0,0,VLOOKUP($A29,[0]!Matrix,AL$75))</f>
        <v>0</v>
      </c>
      <c r="AM97" s="33">
        <f>IF($A29=0,0,VLOOKUP($A29,[0]!Matrix,AM$75))</f>
        <v>0</v>
      </c>
      <c r="AN97" s="34"/>
      <c r="AO97" s="22">
        <v>21</v>
      </c>
      <c r="AP97" s="35">
        <f>Nursery!$F29*W97/1000</f>
        <v>0</v>
      </c>
      <c r="AQ97" s="35">
        <f>Nursery!$F29*X97/1000</f>
        <v>0</v>
      </c>
      <c r="AR97" s="35">
        <f>Nursery!$F29*Y97/1000</f>
        <v>0</v>
      </c>
      <c r="AS97" s="35">
        <f>Nursery!$F29*Z97/1000</f>
        <v>0</v>
      </c>
      <c r="AT97" s="35">
        <f>Nursery!$F29*AA97/1000</f>
        <v>0</v>
      </c>
      <c r="AU97" s="35">
        <f>Nursery!$F29*AB97/1000</f>
        <v>0</v>
      </c>
      <c r="AV97" s="35">
        <f>Nursery!$F29*AC97/1000</f>
        <v>0</v>
      </c>
      <c r="AW97" s="35">
        <f>Nursery!$F29*AD97/1000</f>
        <v>0</v>
      </c>
      <c r="AX97" s="35">
        <f>Nursery!$F29*AE97/1000</f>
        <v>0</v>
      </c>
      <c r="AY97" s="35">
        <f>Nursery!$F29*AF97/1000</f>
        <v>0</v>
      </c>
      <c r="AZ97" s="35">
        <f>Nursery!$F29*AG97/1000</f>
        <v>0</v>
      </c>
      <c r="BA97" s="35">
        <f>Nursery!$F29*AH97/1000</f>
        <v>0</v>
      </c>
      <c r="BB97" s="35">
        <f>Nursery!$F29*AI97/1000</f>
        <v>0</v>
      </c>
      <c r="BC97" s="35">
        <f>Nursery!$F29*AJ97/1000</f>
        <v>0</v>
      </c>
      <c r="BD97" s="35">
        <f>Nursery!$F29*AK97/1000</f>
        <v>0</v>
      </c>
      <c r="BE97" s="35">
        <f>Nursery!$F29*AL97/1000</f>
        <v>0</v>
      </c>
      <c r="BF97" s="35">
        <f>Nursery!$F29*AM97/1000</f>
        <v>0</v>
      </c>
    </row>
    <row r="98" spans="22:58" ht="14.25" customHeight="1">
      <c r="V98" s="22">
        <v>22</v>
      </c>
      <c r="W98" s="33">
        <f>IF($A30=0,0,VLOOKUP($A30,[0]!Matrix,W$75))</f>
        <v>0</v>
      </c>
      <c r="X98" s="33">
        <f>IF($A30=0,0,VLOOKUP($A30,[0]!Matrix,X$75))</f>
        <v>0</v>
      </c>
      <c r="Y98" s="33">
        <f>IF($A30=0,0,VLOOKUP($A30,[0]!Matrix,Y$75))</f>
        <v>0</v>
      </c>
      <c r="Z98" s="33">
        <f>IF($A30=0,0,VLOOKUP($A30,[0]!Matrix,Z$75))</f>
        <v>0</v>
      </c>
      <c r="AA98" s="33">
        <f>IF($A30=0,0,VLOOKUP($A30,[0]!Matrix,AA$75))</f>
        <v>0</v>
      </c>
      <c r="AB98" s="33">
        <f>IF($A30=0,0,VLOOKUP($A30,[0]!Matrix,AB$75))</f>
        <v>0</v>
      </c>
      <c r="AC98" s="33">
        <f>IF($A30=0,0,VLOOKUP($A30,[0]!Matrix,AC$75))</f>
        <v>0</v>
      </c>
      <c r="AD98" s="33">
        <f>IF($A30=0,0,VLOOKUP($A30,[0]!Matrix,AD$75))</f>
        <v>0</v>
      </c>
      <c r="AE98" s="33">
        <f>IF($A30=0,0,VLOOKUP($A30,[0]!Matrix,AE$75))</f>
        <v>0</v>
      </c>
      <c r="AF98" s="33">
        <f>IF($A30=0,0,VLOOKUP($A30,[0]!Matrix,AF$75))</f>
        <v>0</v>
      </c>
      <c r="AG98" s="33">
        <f>IF($A30=0,0,VLOOKUP($A30,[0]!Matrix,AG$75))</f>
        <v>0</v>
      </c>
      <c r="AH98" s="33">
        <f>IF($A30=0,0,VLOOKUP($A30,[0]!Matrix,AH$75))</f>
        <v>0</v>
      </c>
      <c r="AI98" s="33">
        <f>IF($A30=0,0,VLOOKUP($A30,[0]!Matrix,AI$75))</f>
        <v>0</v>
      </c>
      <c r="AJ98" s="33">
        <f>IF($A30=0,0,VLOOKUP($A30,[0]!Matrix,AJ$75))</f>
        <v>0</v>
      </c>
      <c r="AK98" s="33">
        <f>IF($A30=0,0,VLOOKUP($A30,[0]!Matrix,AK$75))</f>
        <v>0</v>
      </c>
      <c r="AL98" s="33">
        <f>IF($A30=0,0,VLOOKUP($A30,[0]!Matrix,AL$75))</f>
        <v>0</v>
      </c>
      <c r="AM98" s="33">
        <f>IF($A30=0,0,VLOOKUP($A30,[0]!Matrix,AM$75))</f>
        <v>0</v>
      </c>
      <c r="AN98" s="34"/>
      <c r="AO98" s="22">
        <v>22</v>
      </c>
      <c r="AP98" s="35">
        <f>Nursery!$F30*W98/1000</f>
        <v>0</v>
      </c>
      <c r="AQ98" s="35">
        <f>Nursery!$F30*X98/1000</f>
        <v>0</v>
      </c>
      <c r="AR98" s="35">
        <f>Nursery!$F30*Y98/1000</f>
        <v>0</v>
      </c>
      <c r="AS98" s="35">
        <f>Nursery!$F30*Z98/1000</f>
        <v>0</v>
      </c>
      <c r="AT98" s="35">
        <f>Nursery!$F30*AA98/1000</f>
        <v>0</v>
      </c>
      <c r="AU98" s="35">
        <f>Nursery!$F30*AB98/1000</f>
        <v>0</v>
      </c>
      <c r="AV98" s="35">
        <f>Nursery!$F30*AC98/1000</f>
        <v>0</v>
      </c>
      <c r="AW98" s="35">
        <f>Nursery!$F30*AD98/1000</f>
        <v>0</v>
      </c>
      <c r="AX98" s="35">
        <f>Nursery!$F30*AE98/1000</f>
        <v>0</v>
      </c>
      <c r="AY98" s="35">
        <f>Nursery!$F30*AF98/1000</f>
        <v>0</v>
      </c>
      <c r="AZ98" s="35">
        <f>Nursery!$F30*AG98/1000</f>
        <v>0</v>
      </c>
      <c r="BA98" s="35">
        <f>Nursery!$F30*AH98/1000</f>
        <v>0</v>
      </c>
      <c r="BB98" s="35">
        <f>Nursery!$F30*AI98/1000</f>
        <v>0</v>
      </c>
      <c r="BC98" s="35">
        <f>Nursery!$F30*AJ98/1000</f>
        <v>0</v>
      </c>
      <c r="BD98" s="35">
        <f>Nursery!$F30*AK98/1000</f>
        <v>0</v>
      </c>
      <c r="BE98" s="35">
        <f>Nursery!$F30*AL98/1000</f>
        <v>0</v>
      </c>
      <c r="BF98" s="35">
        <f>Nursery!$F30*AM98/1000</f>
        <v>0</v>
      </c>
    </row>
    <row r="99" spans="22:58" ht="14.25" customHeight="1">
      <c r="V99" s="22">
        <v>23</v>
      </c>
      <c r="W99" s="33">
        <f>IF($A31=0,0,VLOOKUP($A31,[0]!Matrix,W$75))</f>
        <v>0</v>
      </c>
      <c r="X99" s="33">
        <f>IF($A31=0,0,VLOOKUP($A31,[0]!Matrix,X$75))</f>
        <v>0</v>
      </c>
      <c r="Y99" s="33">
        <f>IF($A31=0,0,VLOOKUP($A31,[0]!Matrix,Y$75))</f>
        <v>0</v>
      </c>
      <c r="Z99" s="33">
        <f>IF($A31=0,0,VLOOKUP($A31,[0]!Matrix,Z$75))</f>
        <v>0</v>
      </c>
      <c r="AA99" s="33">
        <f>IF($A31=0,0,VLOOKUP($A31,[0]!Matrix,AA$75))</f>
        <v>0</v>
      </c>
      <c r="AB99" s="33">
        <f>IF($A31=0,0,VLOOKUP($A31,[0]!Matrix,AB$75))</f>
        <v>0</v>
      </c>
      <c r="AC99" s="33">
        <f>IF($A31=0,0,VLOOKUP($A31,[0]!Matrix,AC$75))</f>
        <v>0</v>
      </c>
      <c r="AD99" s="33">
        <f>IF($A31=0,0,VLOOKUP($A31,[0]!Matrix,AD$75))</f>
        <v>0</v>
      </c>
      <c r="AE99" s="33">
        <f>IF($A31=0,0,VLOOKUP($A31,[0]!Matrix,AE$75))</f>
        <v>0</v>
      </c>
      <c r="AF99" s="33">
        <f>IF($A31=0,0,VLOOKUP($A31,[0]!Matrix,AF$75))</f>
        <v>0</v>
      </c>
      <c r="AG99" s="33">
        <f>IF($A31=0,0,VLOOKUP($A31,[0]!Matrix,AG$75))</f>
        <v>0</v>
      </c>
      <c r="AH99" s="33">
        <f>IF($A31=0,0,VLOOKUP($A31,[0]!Matrix,AH$75))</f>
        <v>0</v>
      </c>
      <c r="AI99" s="33">
        <f>IF($A31=0,0,VLOOKUP($A31,[0]!Matrix,AI$75))</f>
        <v>0</v>
      </c>
      <c r="AJ99" s="33">
        <f>IF($A31=0,0,VLOOKUP($A31,[0]!Matrix,AJ$75))</f>
        <v>0</v>
      </c>
      <c r="AK99" s="33">
        <f>IF($A31=0,0,VLOOKUP($A31,[0]!Matrix,AK$75))</f>
        <v>0</v>
      </c>
      <c r="AL99" s="33">
        <f>IF($A31=0,0,VLOOKUP($A31,[0]!Matrix,AL$75))</f>
        <v>0</v>
      </c>
      <c r="AM99" s="33">
        <f>IF($A31=0,0,VLOOKUP($A31,[0]!Matrix,AM$75))</f>
        <v>0</v>
      </c>
      <c r="AN99" s="34"/>
      <c r="AO99" s="22">
        <v>23</v>
      </c>
      <c r="AP99" s="35">
        <f>Nursery!$F31*W99/1000</f>
        <v>0</v>
      </c>
      <c r="AQ99" s="35">
        <f>Nursery!$F31*X99/1000</f>
        <v>0</v>
      </c>
      <c r="AR99" s="35">
        <f>Nursery!$F31*Y99/1000</f>
        <v>0</v>
      </c>
      <c r="AS99" s="35">
        <f>Nursery!$F31*Z99/1000</f>
        <v>0</v>
      </c>
      <c r="AT99" s="35">
        <f>Nursery!$F31*AA99/1000</f>
        <v>0</v>
      </c>
      <c r="AU99" s="35">
        <f>Nursery!$F31*AB99/1000</f>
        <v>0</v>
      </c>
      <c r="AV99" s="35">
        <f>Nursery!$F31*AC99/1000</f>
        <v>0</v>
      </c>
      <c r="AW99" s="35">
        <f>Nursery!$F31*AD99/1000</f>
        <v>0</v>
      </c>
      <c r="AX99" s="35">
        <f>Nursery!$F31*AE99/1000</f>
        <v>0</v>
      </c>
      <c r="AY99" s="35">
        <f>Nursery!$F31*AF99/1000</f>
        <v>0</v>
      </c>
      <c r="AZ99" s="35">
        <f>Nursery!$F31*AG99/1000</f>
        <v>0</v>
      </c>
      <c r="BA99" s="35">
        <f>Nursery!$F31*AH99/1000</f>
        <v>0</v>
      </c>
      <c r="BB99" s="35">
        <f>Nursery!$F31*AI99/1000</f>
        <v>0</v>
      </c>
      <c r="BC99" s="35">
        <f>Nursery!$F31*AJ99/1000</f>
        <v>0</v>
      </c>
      <c r="BD99" s="35">
        <f>Nursery!$F31*AK99/1000</f>
        <v>0</v>
      </c>
      <c r="BE99" s="35">
        <f>Nursery!$F31*AL99/1000</f>
        <v>0</v>
      </c>
      <c r="BF99" s="35">
        <f>Nursery!$F31*AM99/1000</f>
        <v>0</v>
      </c>
    </row>
    <row r="100" spans="22:58" ht="14.25" customHeight="1">
      <c r="V100" s="22">
        <v>24</v>
      </c>
      <c r="W100" s="33">
        <f>IF($A32=0,0,VLOOKUP($A32,[0]!Matrix,W$75))</f>
        <v>0</v>
      </c>
      <c r="X100" s="33">
        <f>IF($A32=0,0,VLOOKUP($A32,[0]!Matrix,X$75))</f>
        <v>0</v>
      </c>
      <c r="Y100" s="33">
        <f>IF($A32=0,0,VLOOKUP($A32,[0]!Matrix,Y$75))</f>
        <v>0</v>
      </c>
      <c r="Z100" s="33">
        <f>IF($A32=0,0,VLOOKUP($A32,[0]!Matrix,Z$75))</f>
        <v>0</v>
      </c>
      <c r="AA100" s="33">
        <f>IF($A32=0,0,VLOOKUP($A32,[0]!Matrix,AA$75))</f>
        <v>0</v>
      </c>
      <c r="AB100" s="33">
        <f>IF($A32=0,0,VLOOKUP($A32,[0]!Matrix,AB$75))</f>
        <v>0</v>
      </c>
      <c r="AC100" s="33">
        <f>IF($A32=0,0,VLOOKUP($A32,[0]!Matrix,AC$75))</f>
        <v>0</v>
      </c>
      <c r="AD100" s="33">
        <f>IF($A32=0,0,VLOOKUP($A32,[0]!Matrix,AD$75))</f>
        <v>0</v>
      </c>
      <c r="AE100" s="33">
        <f>IF($A32=0,0,VLOOKUP($A32,[0]!Matrix,AE$75))</f>
        <v>0</v>
      </c>
      <c r="AF100" s="33">
        <f>IF($A32=0,0,VLOOKUP($A32,[0]!Matrix,AF$75))</f>
        <v>0</v>
      </c>
      <c r="AG100" s="33">
        <f>IF($A32=0,0,VLOOKUP($A32,[0]!Matrix,AG$75))</f>
        <v>0</v>
      </c>
      <c r="AH100" s="33">
        <f>IF($A32=0,0,VLOOKUP($A32,[0]!Matrix,AH$75))</f>
        <v>0</v>
      </c>
      <c r="AI100" s="33">
        <f>IF($A32=0,0,VLOOKUP($A32,[0]!Matrix,AI$75))</f>
        <v>0</v>
      </c>
      <c r="AJ100" s="33">
        <f>IF($A32=0,0,VLOOKUP($A32,[0]!Matrix,AJ$75))</f>
        <v>0</v>
      </c>
      <c r="AK100" s="33">
        <f>IF($A32=0,0,VLOOKUP($A32,[0]!Matrix,AK$75))</f>
        <v>0</v>
      </c>
      <c r="AL100" s="33">
        <f>IF($A32=0,0,VLOOKUP($A32,[0]!Matrix,AL$75))</f>
        <v>0</v>
      </c>
      <c r="AM100" s="33">
        <f>IF($A32=0,0,VLOOKUP($A32,[0]!Matrix,AM$75))</f>
        <v>0</v>
      </c>
      <c r="AN100" s="34"/>
      <c r="AO100" s="22">
        <v>24</v>
      </c>
      <c r="AP100" s="35">
        <f>Nursery!$F32*W100/1000</f>
        <v>0</v>
      </c>
      <c r="AQ100" s="35">
        <f>Nursery!$F32*X100/1000</f>
        <v>0</v>
      </c>
      <c r="AR100" s="35">
        <f>Nursery!$F32*Y100/1000</f>
        <v>0</v>
      </c>
      <c r="AS100" s="35">
        <f>Nursery!$F32*Z100/1000</f>
        <v>0</v>
      </c>
      <c r="AT100" s="35">
        <f>Nursery!$F32*AA100/1000</f>
        <v>0</v>
      </c>
      <c r="AU100" s="35">
        <f>Nursery!$F32*AB100/1000</f>
        <v>0</v>
      </c>
      <c r="AV100" s="35">
        <f>Nursery!$F32*AC100/1000</f>
        <v>0</v>
      </c>
      <c r="AW100" s="35">
        <f>Nursery!$F32*AD100/1000</f>
        <v>0</v>
      </c>
      <c r="AX100" s="35">
        <f>Nursery!$F32*AE100/1000</f>
        <v>0</v>
      </c>
      <c r="AY100" s="35">
        <f>Nursery!$F32*AF100/1000</f>
        <v>0</v>
      </c>
      <c r="AZ100" s="35">
        <f>Nursery!$F32*AG100/1000</f>
        <v>0</v>
      </c>
      <c r="BA100" s="35">
        <f>Nursery!$F32*AH100/1000</f>
        <v>0</v>
      </c>
      <c r="BB100" s="35">
        <f>Nursery!$F32*AI100/1000</f>
        <v>0</v>
      </c>
      <c r="BC100" s="35">
        <f>Nursery!$F32*AJ100/1000</f>
        <v>0</v>
      </c>
      <c r="BD100" s="35">
        <f>Nursery!$F32*AK100/1000</f>
        <v>0</v>
      </c>
      <c r="BE100" s="35">
        <f>Nursery!$F32*AL100/1000</f>
        <v>0</v>
      </c>
      <c r="BF100" s="35">
        <f>Nursery!$F32*AM100/1000</f>
        <v>0</v>
      </c>
    </row>
    <row r="101" spans="22:58" ht="14.25" customHeight="1">
      <c r="V101" s="22">
        <v>25</v>
      </c>
      <c r="W101" s="33">
        <f>IF($A33=0,0,VLOOKUP($A33,[0]!Matrix,W$75))</f>
        <v>0</v>
      </c>
      <c r="X101" s="33">
        <f>IF($A33=0,0,VLOOKUP($A33,[0]!Matrix,X$75))</f>
        <v>0</v>
      </c>
      <c r="Y101" s="33">
        <f>IF($A33=0,0,VLOOKUP($A33,[0]!Matrix,Y$75))</f>
        <v>0</v>
      </c>
      <c r="Z101" s="33">
        <f>IF($A33=0,0,VLOOKUP($A33,[0]!Matrix,Z$75))</f>
        <v>0</v>
      </c>
      <c r="AA101" s="33">
        <f>IF($A33=0,0,VLOOKUP($A33,[0]!Matrix,AA$75))</f>
        <v>0</v>
      </c>
      <c r="AB101" s="33">
        <f>IF($A33=0,0,VLOOKUP($A33,[0]!Matrix,AB$75))</f>
        <v>0</v>
      </c>
      <c r="AC101" s="33">
        <f>IF($A33=0,0,VLOOKUP($A33,[0]!Matrix,AC$75))</f>
        <v>0</v>
      </c>
      <c r="AD101" s="33">
        <f>IF($A33=0,0,VLOOKUP($A33,[0]!Matrix,AD$75))</f>
        <v>0</v>
      </c>
      <c r="AE101" s="33">
        <f>IF($A33=0,0,VLOOKUP($A33,[0]!Matrix,AE$75))</f>
        <v>0</v>
      </c>
      <c r="AF101" s="33">
        <f>IF($A33=0,0,VLOOKUP($A33,[0]!Matrix,AF$75))</f>
        <v>0</v>
      </c>
      <c r="AG101" s="33">
        <f>IF($A33=0,0,VLOOKUP($A33,[0]!Matrix,AG$75))</f>
        <v>0</v>
      </c>
      <c r="AH101" s="33">
        <f>IF($A33=0,0,VLOOKUP($A33,[0]!Matrix,AH$75))</f>
        <v>0</v>
      </c>
      <c r="AI101" s="33">
        <f>IF($A33=0,0,VLOOKUP($A33,[0]!Matrix,AI$75))</f>
        <v>0</v>
      </c>
      <c r="AJ101" s="33">
        <f>IF($A33=0,0,VLOOKUP($A33,[0]!Matrix,AJ$75))</f>
        <v>0</v>
      </c>
      <c r="AK101" s="33">
        <f>IF($A33=0,0,VLOOKUP($A33,[0]!Matrix,AK$75))</f>
        <v>0</v>
      </c>
      <c r="AL101" s="33">
        <f>IF($A33=0,0,VLOOKUP($A33,[0]!Matrix,AL$75))</f>
        <v>0</v>
      </c>
      <c r="AM101" s="33">
        <f>IF($A33=0,0,VLOOKUP($A33,[0]!Matrix,AM$75))</f>
        <v>0</v>
      </c>
      <c r="AN101" s="34"/>
      <c r="AO101" s="22">
        <v>25</v>
      </c>
      <c r="AP101" s="35">
        <f>Nursery!$F33*W101/1000</f>
        <v>0</v>
      </c>
      <c r="AQ101" s="35">
        <f>Nursery!$F33*X101/1000</f>
        <v>0</v>
      </c>
      <c r="AR101" s="35">
        <f>Nursery!$F33*Y101/1000</f>
        <v>0</v>
      </c>
      <c r="AS101" s="35">
        <f>Nursery!$F33*Z101/1000</f>
        <v>0</v>
      </c>
      <c r="AT101" s="35">
        <f>Nursery!$F33*AA101/1000</f>
        <v>0</v>
      </c>
      <c r="AU101" s="35">
        <f>Nursery!$F33*AB101/1000</f>
        <v>0</v>
      </c>
      <c r="AV101" s="35">
        <f>Nursery!$F33*AC101/1000</f>
        <v>0</v>
      </c>
      <c r="AW101" s="35">
        <f>Nursery!$F33*AD101/1000</f>
        <v>0</v>
      </c>
      <c r="AX101" s="35">
        <f>Nursery!$F33*AE101/1000</f>
        <v>0</v>
      </c>
      <c r="AY101" s="35">
        <f>Nursery!$F33*AF101/1000</f>
        <v>0</v>
      </c>
      <c r="AZ101" s="35">
        <f>Nursery!$F33*AG101/1000</f>
        <v>0</v>
      </c>
      <c r="BA101" s="35">
        <f>Nursery!$F33*AH101/1000</f>
        <v>0</v>
      </c>
      <c r="BB101" s="35">
        <f>Nursery!$F33*AI101/1000</f>
        <v>0</v>
      </c>
      <c r="BC101" s="35">
        <f>Nursery!$F33*AJ101/1000</f>
        <v>0</v>
      </c>
      <c r="BD101" s="35">
        <f>Nursery!$F33*AK101/1000</f>
        <v>0</v>
      </c>
      <c r="BE101" s="35">
        <f>Nursery!$F33*AL101/1000</f>
        <v>0</v>
      </c>
      <c r="BF101" s="35">
        <f>Nursery!$F33*AM101/1000</f>
        <v>0</v>
      </c>
    </row>
    <row r="102" spans="22:58" ht="14.25" customHeight="1">
      <c r="V102" s="22">
        <v>26</v>
      </c>
      <c r="W102" s="33">
        <f>IF($A34=0,0,VLOOKUP($A34,[0]!Matrix,W$75))</f>
        <v>0</v>
      </c>
      <c r="X102" s="33">
        <f>IF($A34=0,0,VLOOKUP($A34,[0]!Matrix,X$75))</f>
        <v>0</v>
      </c>
      <c r="Y102" s="33">
        <f>IF($A34=0,0,VLOOKUP($A34,[0]!Matrix,Y$75))</f>
        <v>0</v>
      </c>
      <c r="Z102" s="33">
        <f>IF($A34=0,0,VLOOKUP($A34,[0]!Matrix,Z$75))</f>
        <v>0</v>
      </c>
      <c r="AA102" s="33">
        <f>IF($A34=0,0,VLOOKUP($A34,[0]!Matrix,AA$75))</f>
        <v>0</v>
      </c>
      <c r="AB102" s="33">
        <f>IF($A34=0,0,VLOOKUP($A34,[0]!Matrix,AB$75))</f>
        <v>0</v>
      </c>
      <c r="AC102" s="33">
        <f>IF($A34=0,0,VLOOKUP($A34,[0]!Matrix,AC$75))</f>
        <v>0</v>
      </c>
      <c r="AD102" s="33">
        <f>IF($A34=0,0,VLOOKUP($A34,[0]!Matrix,AD$75))</f>
        <v>0</v>
      </c>
      <c r="AE102" s="33">
        <f>IF($A34=0,0,VLOOKUP($A34,[0]!Matrix,AE$75))</f>
        <v>0</v>
      </c>
      <c r="AF102" s="33">
        <f>IF($A34=0,0,VLOOKUP($A34,[0]!Matrix,AF$75))</f>
        <v>0</v>
      </c>
      <c r="AG102" s="33">
        <f>IF($A34=0,0,VLOOKUP($A34,[0]!Matrix,AG$75))</f>
        <v>0</v>
      </c>
      <c r="AH102" s="33">
        <f>IF($A34=0,0,VLOOKUP($A34,[0]!Matrix,AH$75))</f>
        <v>0</v>
      </c>
      <c r="AI102" s="33">
        <f>IF($A34=0,0,VLOOKUP($A34,[0]!Matrix,AI$75))</f>
        <v>0</v>
      </c>
      <c r="AJ102" s="33">
        <f>IF($A34=0,0,VLOOKUP($A34,[0]!Matrix,AJ$75))</f>
        <v>0</v>
      </c>
      <c r="AK102" s="33">
        <f>IF($A34=0,0,VLOOKUP($A34,[0]!Matrix,AK$75))</f>
        <v>0</v>
      </c>
      <c r="AL102" s="33">
        <f>IF($A34=0,0,VLOOKUP($A34,[0]!Matrix,AL$75))</f>
        <v>0</v>
      </c>
      <c r="AM102" s="33">
        <f>IF($A34=0,0,VLOOKUP($A34,[0]!Matrix,AM$75))</f>
        <v>0</v>
      </c>
      <c r="AN102" s="34"/>
      <c r="AO102" s="22">
        <v>26</v>
      </c>
      <c r="AP102" s="35">
        <f>Nursery!$F34*W102/1000</f>
        <v>0</v>
      </c>
      <c r="AQ102" s="35">
        <f>Nursery!$F34*X102/1000</f>
        <v>0</v>
      </c>
      <c r="AR102" s="35">
        <f>Nursery!$F34*Y102/1000</f>
        <v>0</v>
      </c>
      <c r="AS102" s="35">
        <f>Nursery!$F34*Z102/1000</f>
        <v>0</v>
      </c>
      <c r="AT102" s="35">
        <f>Nursery!$F34*AA102/1000</f>
        <v>0</v>
      </c>
      <c r="AU102" s="35">
        <f>Nursery!$F34*AB102/1000</f>
        <v>0</v>
      </c>
      <c r="AV102" s="35">
        <f>Nursery!$F34*AC102/1000</f>
        <v>0</v>
      </c>
      <c r="AW102" s="35">
        <f>Nursery!$F34*AD102/1000</f>
        <v>0</v>
      </c>
      <c r="AX102" s="35">
        <f>Nursery!$F34*AE102/1000</f>
        <v>0</v>
      </c>
      <c r="AY102" s="35">
        <f>Nursery!$F34*AF102/1000</f>
        <v>0</v>
      </c>
      <c r="AZ102" s="35">
        <f>Nursery!$F34*AG102/1000</f>
        <v>0</v>
      </c>
      <c r="BA102" s="35">
        <f>Nursery!$F34*AH102/1000</f>
        <v>0</v>
      </c>
      <c r="BB102" s="35">
        <f>Nursery!$F34*AI102/1000</f>
        <v>0</v>
      </c>
      <c r="BC102" s="35">
        <f>Nursery!$F34*AJ102/1000</f>
        <v>0</v>
      </c>
      <c r="BD102" s="35">
        <f>Nursery!$F34*AK102/1000</f>
        <v>0</v>
      </c>
      <c r="BE102" s="35">
        <f>Nursery!$F34*AL102/1000</f>
        <v>0</v>
      </c>
      <c r="BF102" s="35">
        <f>Nursery!$F34*AM102/1000</f>
        <v>0</v>
      </c>
    </row>
    <row r="103" spans="22:58" ht="14.25" customHeight="1">
      <c r="V103" s="22">
        <v>27</v>
      </c>
      <c r="W103" s="33">
        <f>IF($A35=0,0,VLOOKUP($A35,[0]!Matrix,W$75))</f>
        <v>0</v>
      </c>
      <c r="X103" s="33">
        <f>IF($A35=0,0,VLOOKUP($A35,[0]!Matrix,X$75))</f>
        <v>0</v>
      </c>
      <c r="Y103" s="33">
        <f>IF($A35=0,0,VLOOKUP($A35,[0]!Matrix,Y$75))</f>
        <v>0</v>
      </c>
      <c r="Z103" s="33">
        <f>IF($A35=0,0,VLOOKUP($A35,[0]!Matrix,Z$75))</f>
        <v>0</v>
      </c>
      <c r="AA103" s="33">
        <f>IF($A35=0,0,VLOOKUP($A35,[0]!Matrix,AA$75))</f>
        <v>0</v>
      </c>
      <c r="AB103" s="33">
        <f>IF($A35=0,0,VLOOKUP($A35,[0]!Matrix,AB$75))</f>
        <v>0</v>
      </c>
      <c r="AC103" s="33">
        <f>IF($A35=0,0,VLOOKUP($A35,[0]!Matrix,AC$75))</f>
        <v>0</v>
      </c>
      <c r="AD103" s="33">
        <f>IF($A35=0,0,VLOOKUP($A35,[0]!Matrix,AD$75))</f>
        <v>0</v>
      </c>
      <c r="AE103" s="33">
        <f>IF($A35=0,0,VLOOKUP($A35,[0]!Matrix,AE$75))</f>
        <v>0</v>
      </c>
      <c r="AF103" s="33">
        <f>IF($A35=0,0,VLOOKUP($A35,[0]!Matrix,AF$75))</f>
        <v>0</v>
      </c>
      <c r="AG103" s="33">
        <f>IF($A35=0,0,VLOOKUP($A35,[0]!Matrix,AG$75))</f>
        <v>0</v>
      </c>
      <c r="AH103" s="33">
        <f>IF($A35=0,0,VLOOKUP($A35,[0]!Matrix,AH$75))</f>
        <v>0</v>
      </c>
      <c r="AI103" s="33">
        <f>IF($A35=0,0,VLOOKUP($A35,[0]!Matrix,AI$75))</f>
        <v>0</v>
      </c>
      <c r="AJ103" s="33">
        <f>IF($A35=0,0,VLOOKUP($A35,[0]!Matrix,AJ$75))</f>
        <v>0</v>
      </c>
      <c r="AK103" s="33">
        <f>IF($A35=0,0,VLOOKUP($A35,[0]!Matrix,AK$75))</f>
        <v>0</v>
      </c>
      <c r="AL103" s="33">
        <f>IF($A35=0,0,VLOOKUP($A35,[0]!Matrix,AL$75))</f>
        <v>0</v>
      </c>
      <c r="AM103" s="33">
        <f>IF($A35=0,0,VLOOKUP($A35,[0]!Matrix,AM$75))</f>
        <v>0</v>
      </c>
      <c r="AN103" s="34"/>
      <c r="AO103" s="22">
        <v>27</v>
      </c>
      <c r="AP103" s="35">
        <f>Nursery!$F35*W103/1000</f>
        <v>0</v>
      </c>
      <c r="AQ103" s="35">
        <f>Nursery!$F35*X103/1000</f>
        <v>0</v>
      </c>
      <c r="AR103" s="35">
        <f>Nursery!$F35*Y103/1000</f>
        <v>0</v>
      </c>
      <c r="AS103" s="35">
        <f>Nursery!$F35*Z103/1000</f>
        <v>0</v>
      </c>
      <c r="AT103" s="35">
        <f>Nursery!$F35*AA103/1000</f>
        <v>0</v>
      </c>
      <c r="AU103" s="35">
        <f>Nursery!$F35*AB103/1000</f>
        <v>0</v>
      </c>
      <c r="AV103" s="35">
        <f>Nursery!$F35*AC103/1000</f>
        <v>0</v>
      </c>
      <c r="AW103" s="35">
        <f>Nursery!$F35*AD103/1000</f>
        <v>0</v>
      </c>
      <c r="AX103" s="35">
        <f>Nursery!$F35*AE103/1000</f>
        <v>0</v>
      </c>
      <c r="AY103" s="35">
        <f>Nursery!$F35*AF103/1000</f>
        <v>0</v>
      </c>
      <c r="AZ103" s="35">
        <f>Nursery!$F35*AG103/1000</f>
        <v>0</v>
      </c>
      <c r="BA103" s="35">
        <f>Nursery!$F35*AH103/1000</f>
        <v>0</v>
      </c>
      <c r="BB103" s="35">
        <f>Nursery!$F35*AI103/1000</f>
        <v>0</v>
      </c>
      <c r="BC103" s="35">
        <f>Nursery!$F35*AJ103/1000</f>
        <v>0</v>
      </c>
      <c r="BD103" s="35">
        <f>Nursery!$F35*AK103/1000</f>
        <v>0</v>
      </c>
      <c r="BE103" s="35">
        <f>Nursery!$F35*AL103/1000</f>
        <v>0</v>
      </c>
      <c r="BF103" s="35">
        <f>Nursery!$F35*AM103/1000</f>
        <v>0</v>
      </c>
    </row>
    <row r="104" spans="22:58" ht="14.25" customHeight="1">
      <c r="V104" s="22">
        <v>28</v>
      </c>
      <c r="W104" s="33">
        <f>IF($A36=0,0,VLOOKUP($A36,[0]!Matrix,W$75))</f>
        <v>0</v>
      </c>
      <c r="X104" s="33">
        <f>IF($A36=0,0,VLOOKUP($A36,[0]!Matrix,X$75))</f>
        <v>0</v>
      </c>
      <c r="Y104" s="33">
        <f>IF($A36=0,0,VLOOKUP($A36,[0]!Matrix,Y$75))</f>
        <v>0</v>
      </c>
      <c r="Z104" s="33">
        <f>IF($A36=0,0,VLOOKUP($A36,[0]!Matrix,Z$75))</f>
        <v>0</v>
      </c>
      <c r="AA104" s="33">
        <f>IF($A36=0,0,VLOOKUP($A36,[0]!Matrix,AA$75))</f>
        <v>0</v>
      </c>
      <c r="AB104" s="33">
        <f>IF($A36=0,0,VLOOKUP($A36,[0]!Matrix,AB$75))</f>
        <v>0</v>
      </c>
      <c r="AC104" s="33">
        <f>IF($A36=0,0,VLOOKUP($A36,[0]!Matrix,AC$75))</f>
        <v>0</v>
      </c>
      <c r="AD104" s="33">
        <f>IF($A36=0,0,VLOOKUP($A36,[0]!Matrix,AD$75))</f>
        <v>0</v>
      </c>
      <c r="AE104" s="33">
        <f>IF($A36=0,0,VLOOKUP($A36,[0]!Matrix,AE$75))</f>
        <v>0</v>
      </c>
      <c r="AF104" s="33">
        <f>IF($A36=0,0,VLOOKUP($A36,[0]!Matrix,AF$75))</f>
        <v>0</v>
      </c>
      <c r="AG104" s="33">
        <f>IF($A36=0,0,VLOOKUP($A36,[0]!Matrix,AG$75))</f>
        <v>0</v>
      </c>
      <c r="AH104" s="33">
        <f>IF($A36=0,0,VLOOKUP($A36,[0]!Matrix,AH$75))</f>
        <v>0</v>
      </c>
      <c r="AI104" s="33">
        <f>IF($A36=0,0,VLOOKUP($A36,[0]!Matrix,AI$75))</f>
        <v>0</v>
      </c>
      <c r="AJ104" s="33">
        <f>IF($A36=0,0,VLOOKUP($A36,[0]!Matrix,AJ$75))</f>
        <v>0</v>
      </c>
      <c r="AK104" s="33">
        <f>IF($A36=0,0,VLOOKUP($A36,[0]!Matrix,AK$75))</f>
        <v>0</v>
      </c>
      <c r="AL104" s="33">
        <f>IF($A36=0,0,VLOOKUP($A36,[0]!Matrix,AL$75))</f>
        <v>0</v>
      </c>
      <c r="AM104" s="33">
        <f>IF($A36=0,0,VLOOKUP($A36,[0]!Matrix,AM$75))</f>
        <v>0</v>
      </c>
      <c r="AN104" s="34"/>
      <c r="AO104" s="22">
        <v>28</v>
      </c>
      <c r="AP104" s="35">
        <f>Nursery!$F36*W104/1000</f>
        <v>0</v>
      </c>
      <c r="AQ104" s="35">
        <f>Nursery!$F36*X104/1000</f>
        <v>0</v>
      </c>
      <c r="AR104" s="35">
        <f>Nursery!$F36*Y104/1000</f>
        <v>0</v>
      </c>
      <c r="AS104" s="35">
        <f>Nursery!$F36*Z104/1000</f>
        <v>0</v>
      </c>
      <c r="AT104" s="35">
        <f>Nursery!$F36*AA104/1000</f>
        <v>0</v>
      </c>
      <c r="AU104" s="35">
        <f>Nursery!$F36*AB104/1000</f>
        <v>0</v>
      </c>
      <c r="AV104" s="35">
        <f>Nursery!$F36*AC104/1000</f>
        <v>0</v>
      </c>
      <c r="AW104" s="35">
        <f>Nursery!$F36*AD104/1000</f>
        <v>0</v>
      </c>
      <c r="AX104" s="35">
        <f>Nursery!$F36*AE104/1000</f>
        <v>0</v>
      </c>
      <c r="AY104" s="35">
        <f>Nursery!$F36*AF104/1000</f>
        <v>0</v>
      </c>
      <c r="AZ104" s="35">
        <f>Nursery!$F36*AG104/1000</f>
        <v>0</v>
      </c>
      <c r="BA104" s="35">
        <f>Nursery!$F36*AH104/1000</f>
        <v>0</v>
      </c>
      <c r="BB104" s="35">
        <f>Nursery!$F36*AI104/1000</f>
        <v>0</v>
      </c>
      <c r="BC104" s="35">
        <f>Nursery!$F36*AJ104/1000</f>
        <v>0</v>
      </c>
      <c r="BD104" s="35">
        <f>Nursery!$F36*AK104/1000</f>
        <v>0</v>
      </c>
      <c r="BE104" s="35">
        <f>Nursery!$F36*AL104/1000</f>
        <v>0</v>
      </c>
      <c r="BF104" s="35">
        <f>Nursery!$F36*AM104/1000</f>
        <v>0</v>
      </c>
    </row>
    <row r="105" spans="22:58" ht="14.25" customHeight="1">
      <c r="V105" s="22">
        <v>29</v>
      </c>
      <c r="W105" s="33">
        <f>IF($A37=0,0,VLOOKUP($A37,[0]!Matrix,W$75))</f>
        <v>0</v>
      </c>
      <c r="X105" s="33">
        <f>IF($A37=0,0,VLOOKUP($A37,[0]!Matrix,X$75))</f>
        <v>0</v>
      </c>
      <c r="Y105" s="33">
        <f>IF($A37=0,0,VLOOKUP($A37,[0]!Matrix,Y$75))</f>
        <v>0</v>
      </c>
      <c r="Z105" s="33">
        <f>IF($A37=0,0,VLOOKUP($A37,[0]!Matrix,Z$75))</f>
        <v>0</v>
      </c>
      <c r="AA105" s="33">
        <f>IF($A37=0,0,VLOOKUP($A37,[0]!Matrix,AA$75))</f>
        <v>0</v>
      </c>
      <c r="AB105" s="33">
        <f>IF($A37=0,0,VLOOKUP($A37,[0]!Matrix,AB$75))</f>
        <v>0</v>
      </c>
      <c r="AC105" s="33">
        <f>IF($A37=0,0,VLOOKUP($A37,[0]!Matrix,AC$75))</f>
        <v>0</v>
      </c>
      <c r="AD105" s="33">
        <f>IF($A37=0,0,VLOOKUP($A37,[0]!Matrix,AD$75))</f>
        <v>0</v>
      </c>
      <c r="AE105" s="33">
        <f>IF($A37=0,0,VLOOKUP($A37,[0]!Matrix,AE$75))</f>
        <v>0</v>
      </c>
      <c r="AF105" s="33">
        <f>IF($A37=0,0,VLOOKUP($A37,[0]!Matrix,AF$75))</f>
        <v>0</v>
      </c>
      <c r="AG105" s="33">
        <f>IF($A37=0,0,VLOOKUP($A37,[0]!Matrix,AG$75))</f>
        <v>0</v>
      </c>
      <c r="AH105" s="33">
        <f>IF($A37=0,0,VLOOKUP($A37,[0]!Matrix,AH$75))</f>
        <v>0</v>
      </c>
      <c r="AI105" s="33">
        <f>IF($A37=0,0,VLOOKUP($A37,[0]!Matrix,AI$75))</f>
        <v>0</v>
      </c>
      <c r="AJ105" s="33">
        <f>IF($A37=0,0,VLOOKUP($A37,[0]!Matrix,AJ$75))</f>
        <v>0</v>
      </c>
      <c r="AK105" s="33">
        <f>IF($A37=0,0,VLOOKUP($A37,[0]!Matrix,AK$75))</f>
        <v>0</v>
      </c>
      <c r="AL105" s="33">
        <f>IF($A37=0,0,VLOOKUP($A37,[0]!Matrix,AL$75))</f>
        <v>0</v>
      </c>
      <c r="AM105" s="33">
        <f>IF($A37=0,0,VLOOKUP($A37,[0]!Matrix,AM$75))</f>
        <v>0</v>
      </c>
      <c r="AN105" s="34"/>
      <c r="AO105" s="22">
        <v>29</v>
      </c>
      <c r="AP105" s="35">
        <f>Nursery!$F37*W105/1000</f>
        <v>0</v>
      </c>
      <c r="AQ105" s="35">
        <f>Nursery!$F37*X105/1000</f>
        <v>0</v>
      </c>
      <c r="AR105" s="35">
        <f>Nursery!$F37*Y105/1000</f>
        <v>0</v>
      </c>
      <c r="AS105" s="35">
        <f>Nursery!$F37*Z105/1000</f>
        <v>0</v>
      </c>
      <c r="AT105" s="35">
        <f>Nursery!$F37*AA105/1000</f>
        <v>0</v>
      </c>
      <c r="AU105" s="35">
        <f>Nursery!$F37*AB105/1000</f>
        <v>0</v>
      </c>
      <c r="AV105" s="35">
        <f>Nursery!$F37*AC105/1000</f>
        <v>0</v>
      </c>
      <c r="AW105" s="35">
        <f>Nursery!$F37*AD105/1000</f>
        <v>0</v>
      </c>
      <c r="AX105" s="35">
        <f>Nursery!$F37*AE105/1000</f>
        <v>0</v>
      </c>
      <c r="AY105" s="35">
        <f>Nursery!$F37*AF105/1000</f>
        <v>0</v>
      </c>
      <c r="AZ105" s="35">
        <f>Nursery!$F37*AG105/1000</f>
        <v>0</v>
      </c>
      <c r="BA105" s="35">
        <f>Nursery!$F37*AH105/1000</f>
        <v>0</v>
      </c>
      <c r="BB105" s="35">
        <f>Nursery!$F37*AI105/1000</f>
        <v>0</v>
      </c>
      <c r="BC105" s="35">
        <f>Nursery!$F37*AJ105/1000</f>
        <v>0</v>
      </c>
      <c r="BD105" s="35">
        <f>Nursery!$F37*AK105/1000</f>
        <v>0</v>
      </c>
      <c r="BE105" s="35">
        <f>Nursery!$F37*AL105/1000</f>
        <v>0</v>
      </c>
      <c r="BF105" s="35">
        <f>Nursery!$F37*AM105/1000</f>
        <v>0</v>
      </c>
    </row>
    <row r="106" spans="22:58" ht="14.25" customHeight="1">
      <c r="V106" s="22">
        <v>30</v>
      </c>
      <c r="W106" s="33">
        <f>IF($A38=0,0,VLOOKUP($A38,[0]!Matrix,W$75))</f>
        <v>0</v>
      </c>
      <c r="X106" s="33">
        <f>IF($A38=0,0,VLOOKUP($A38,[0]!Matrix,X$75))</f>
        <v>0</v>
      </c>
      <c r="Y106" s="33">
        <f>IF($A38=0,0,VLOOKUP($A38,[0]!Matrix,Y$75))</f>
        <v>0</v>
      </c>
      <c r="Z106" s="33">
        <f>IF($A38=0,0,VLOOKUP($A38,[0]!Matrix,Z$75))</f>
        <v>0</v>
      </c>
      <c r="AA106" s="33">
        <f>IF($A38=0,0,VLOOKUP($A38,[0]!Matrix,AA$75))</f>
        <v>0</v>
      </c>
      <c r="AB106" s="33">
        <f>IF($A38=0,0,VLOOKUP($A38,[0]!Matrix,AB$75))</f>
        <v>0</v>
      </c>
      <c r="AC106" s="33">
        <f>IF($A38=0,0,VLOOKUP($A38,[0]!Matrix,AC$75))</f>
        <v>0</v>
      </c>
      <c r="AD106" s="33">
        <f>IF($A38=0,0,VLOOKUP($A38,[0]!Matrix,AD$75))</f>
        <v>0</v>
      </c>
      <c r="AE106" s="33">
        <f>IF($A38=0,0,VLOOKUP($A38,[0]!Matrix,AE$75))</f>
        <v>0</v>
      </c>
      <c r="AF106" s="33">
        <f>IF($A38=0,0,VLOOKUP($A38,[0]!Matrix,AF$75))</f>
        <v>0</v>
      </c>
      <c r="AG106" s="33">
        <f>IF($A38=0,0,VLOOKUP($A38,[0]!Matrix,AG$75))</f>
        <v>0</v>
      </c>
      <c r="AH106" s="33">
        <f>IF($A38=0,0,VLOOKUP($A38,[0]!Matrix,AH$75))</f>
        <v>0</v>
      </c>
      <c r="AI106" s="33">
        <f>IF($A38=0,0,VLOOKUP($A38,[0]!Matrix,AI$75))</f>
        <v>0</v>
      </c>
      <c r="AJ106" s="33">
        <f>IF($A38=0,0,VLOOKUP($A38,[0]!Matrix,AJ$75))</f>
        <v>0</v>
      </c>
      <c r="AK106" s="33">
        <f>IF($A38=0,0,VLOOKUP($A38,[0]!Matrix,AK$75))</f>
        <v>0</v>
      </c>
      <c r="AL106" s="33">
        <f>IF($A38=0,0,VLOOKUP($A38,[0]!Matrix,AL$75))</f>
        <v>0</v>
      </c>
      <c r="AM106" s="33">
        <f>IF($A38=0,0,VLOOKUP($A38,[0]!Matrix,AM$75))</f>
        <v>0</v>
      </c>
      <c r="AN106" s="34"/>
      <c r="AO106" s="22">
        <v>30</v>
      </c>
      <c r="AP106" s="35">
        <f>Nursery!$F38*W106/1000</f>
        <v>0</v>
      </c>
      <c r="AQ106" s="35">
        <f>Nursery!$F38*X106/1000</f>
        <v>0</v>
      </c>
      <c r="AR106" s="35">
        <f>Nursery!$F38*Y106/1000</f>
        <v>0</v>
      </c>
      <c r="AS106" s="35">
        <f>Nursery!$F38*Z106/1000</f>
        <v>0</v>
      </c>
      <c r="AT106" s="35">
        <f>Nursery!$F38*AA106/1000</f>
        <v>0</v>
      </c>
      <c r="AU106" s="35">
        <f>Nursery!$F38*AB106/1000</f>
        <v>0</v>
      </c>
      <c r="AV106" s="35">
        <f>Nursery!$F38*AC106/1000</f>
        <v>0</v>
      </c>
      <c r="AW106" s="35">
        <f>Nursery!$F38*AD106/1000</f>
        <v>0</v>
      </c>
      <c r="AX106" s="35">
        <f>Nursery!$F38*AE106/1000</f>
        <v>0</v>
      </c>
      <c r="AY106" s="35">
        <f>Nursery!$F38*AF106/1000</f>
        <v>0</v>
      </c>
      <c r="AZ106" s="35">
        <f>Nursery!$F38*AG106/1000</f>
        <v>0</v>
      </c>
      <c r="BA106" s="35">
        <f>Nursery!$F38*AH106/1000</f>
        <v>0</v>
      </c>
      <c r="BB106" s="35">
        <f>Nursery!$F38*AI106/1000</f>
        <v>0</v>
      </c>
      <c r="BC106" s="35">
        <f>Nursery!$F38*AJ106/1000</f>
        <v>0</v>
      </c>
      <c r="BD106" s="35">
        <f>Nursery!$F38*AK106/1000</f>
        <v>0</v>
      </c>
      <c r="BE106" s="35">
        <f>Nursery!$F38*AL106/1000</f>
        <v>0</v>
      </c>
      <c r="BF106" s="35">
        <f>Nursery!$F38*AM106/1000</f>
        <v>0</v>
      </c>
    </row>
    <row r="109" spans="22:58" ht="14.25" customHeight="1">
      <c r="W109" s="18">
        <v>3</v>
      </c>
      <c r="X109" s="18">
        <f t="shared" ref="X109" si="25">W109+1</f>
        <v>4</v>
      </c>
      <c r="Y109" s="18">
        <f>X109+1</f>
        <v>5</v>
      </c>
      <c r="Z109" s="18">
        <f t="shared" ref="Z109" si="26">Y109+1</f>
        <v>6</v>
      </c>
      <c r="AA109" s="18">
        <f t="shared" ref="AA109" si="27">Z109+1</f>
        <v>7</v>
      </c>
      <c r="AB109" s="18">
        <f t="shared" ref="AB109" si="28">AA109+1</f>
        <v>8</v>
      </c>
      <c r="AC109" s="18">
        <f t="shared" ref="AC109" si="29">AB109+1</f>
        <v>9</v>
      </c>
      <c r="AD109" s="18">
        <f t="shared" ref="AD109" si="30">AC109+1</f>
        <v>10</v>
      </c>
      <c r="AE109" s="18">
        <f t="shared" ref="AE109" si="31">AD109+1</f>
        <v>11</v>
      </c>
      <c r="AF109" s="18">
        <f t="shared" ref="AF109" si="32">AE109+1</f>
        <v>12</v>
      </c>
      <c r="AG109" s="18">
        <f t="shared" ref="AG109" si="33">AF109+1</f>
        <v>13</v>
      </c>
      <c r="AH109" s="18">
        <f t="shared" ref="AH109" si="34">AG109+1</f>
        <v>14</v>
      </c>
      <c r="AI109" s="18">
        <f t="shared" ref="AI109" si="35">AH109+1</f>
        <v>15</v>
      </c>
      <c r="AJ109" s="18">
        <f t="shared" ref="AJ109" si="36">AI109+1</f>
        <v>16</v>
      </c>
      <c r="AK109" s="18">
        <f>AJ109+1</f>
        <v>17</v>
      </c>
      <c r="AL109" s="18">
        <v>18</v>
      </c>
      <c r="AM109" s="70">
        <v>19</v>
      </c>
      <c r="AN109" s="70"/>
      <c r="AO109" s="29"/>
      <c r="AP109" s="18">
        <v>3</v>
      </c>
      <c r="AQ109" s="18">
        <f t="shared" ref="AQ109" si="37">AP109+1</f>
        <v>4</v>
      </c>
      <c r="AR109" s="18">
        <f t="shared" ref="AR109" si="38">AQ109+1</f>
        <v>5</v>
      </c>
      <c r="AS109" s="18">
        <f t="shared" ref="AS109" si="39">AR109+1</f>
        <v>6</v>
      </c>
      <c r="AT109" s="18">
        <f t="shared" ref="AT109" si="40">AS109+1</f>
        <v>7</v>
      </c>
      <c r="AU109" s="18">
        <f t="shared" ref="AU109" si="41">AT109+1</f>
        <v>8</v>
      </c>
      <c r="AV109" s="18">
        <f t="shared" ref="AV109" si="42">AU109+1</f>
        <v>9</v>
      </c>
      <c r="AW109" s="18">
        <f t="shared" ref="AW109" si="43">AV109+1</f>
        <v>10</v>
      </c>
      <c r="AX109" s="18">
        <f t="shared" ref="AX109" si="44">AW109+1</f>
        <v>11</v>
      </c>
      <c r="AY109" s="18">
        <f t="shared" ref="AY109" si="45">AX109+1</f>
        <v>12</v>
      </c>
      <c r="AZ109" s="18">
        <f t="shared" ref="AZ109" si="46">AY109+1</f>
        <v>13</v>
      </c>
      <c r="BA109" s="18">
        <f t="shared" ref="BA109" si="47">AZ109+1</f>
        <v>14</v>
      </c>
      <c r="BB109" s="18">
        <f t="shared" ref="BB109" si="48">BA109+1</f>
        <v>15</v>
      </c>
      <c r="BC109" s="18">
        <f t="shared" ref="BC109" si="49">BB109+1</f>
        <v>16</v>
      </c>
      <c r="BD109" s="18">
        <f t="shared" ref="BD109" si="50">BC109+1</f>
        <v>17</v>
      </c>
      <c r="BE109" s="18">
        <v>18</v>
      </c>
      <c r="BF109" s="70">
        <v>19</v>
      </c>
    </row>
    <row r="110" spans="22:58" ht="14.25" customHeight="1">
      <c r="V110" s="69" t="str">
        <f>N8</f>
        <v>N3</v>
      </c>
      <c r="W110" s="37" t="s">
        <v>66</v>
      </c>
      <c r="X110" s="37" t="s">
        <v>19</v>
      </c>
      <c r="Y110" s="37" t="s">
        <v>20</v>
      </c>
      <c r="Z110" s="37" t="s">
        <v>32</v>
      </c>
      <c r="AA110" s="37" t="s">
        <v>2</v>
      </c>
      <c r="AB110" s="37" t="s">
        <v>67</v>
      </c>
      <c r="AC110" s="37" t="s">
        <v>3</v>
      </c>
      <c r="AD110" s="37" t="s">
        <v>4</v>
      </c>
      <c r="AE110" s="37" t="s">
        <v>5</v>
      </c>
      <c r="AF110" s="37" t="s">
        <v>6</v>
      </c>
      <c r="AG110" s="37" t="s">
        <v>7</v>
      </c>
      <c r="AH110" s="37" t="s">
        <v>8</v>
      </c>
      <c r="AI110" s="37" t="s">
        <v>9</v>
      </c>
      <c r="AJ110" s="37" t="s">
        <v>10</v>
      </c>
      <c r="AK110" s="37" t="s">
        <v>73</v>
      </c>
      <c r="AL110" s="37" t="s">
        <v>75</v>
      </c>
      <c r="AM110" s="34" t="s">
        <v>76</v>
      </c>
      <c r="AN110" s="34"/>
      <c r="AO110" s="69" t="str">
        <f>V110</f>
        <v>N3</v>
      </c>
      <c r="AP110" s="37" t="s">
        <v>66</v>
      </c>
      <c r="AQ110" s="37" t="s">
        <v>19</v>
      </c>
      <c r="AR110" s="37" t="s">
        <v>20</v>
      </c>
      <c r="AS110" s="37" t="s">
        <v>32</v>
      </c>
      <c r="AT110" s="37" t="s">
        <v>2</v>
      </c>
      <c r="AU110" s="37" t="s">
        <v>67</v>
      </c>
      <c r="AV110" s="37" t="s">
        <v>3</v>
      </c>
      <c r="AW110" s="37" t="s">
        <v>4</v>
      </c>
      <c r="AX110" s="37" t="s">
        <v>5</v>
      </c>
      <c r="AY110" s="37" t="s">
        <v>6</v>
      </c>
      <c r="AZ110" s="37" t="s">
        <v>7</v>
      </c>
      <c r="BA110" s="37" t="s">
        <v>8</v>
      </c>
      <c r="BB110" s="37" t="s">
        <v>9</v>
      </c>
      <c r="BC110" s="37" t="s">
        <v>10</v>
      </c>
      <c r="BD110" s="37" t="s">
        <v>73</v>
      </c>
      <c r="BE110" s="37" t="s">
        <v>75</v>
      </c>
      <c r="BF110" s="34" t="s">
        <v>76</v>
      </c>
    </row>
    <row r="111" spans="22:58" ht="14.25" customHeight="1">
      <c r="V111" s="22">
        <v>1</v>
      </c>
      <c r="W111" s="33">
        <f>IF($A9=0,0,VLOOKUP($A9,[0]!Matrix,W$75))</f>
        <v>3395</v>
      </c>
      <c r="X111" s="33">
        <f>IF($A9=0,0,VLOOKUP($A9,[0]!Matrix,X$75))</f>
        <v>8.24</v>
      </c>
      <c r="Y111" s="33">
        <f>IF($A9=0,0,VLOOKUP($A9,[0]!Matrix,Y$75))</f>
        <v>1.98</v>
      </c>
      <c r="Z111" s="33">
        <f>IF($A9=0,0,VLOOKUP($A9,[0]!Matrix,Z$75))</f>
        <v>3.48</v>
      </c>
      <c r="AA111" s="33">
        <f>IF($A9=0,0,VLOOKUP($A9,[0]!Matrix,AA$75))</f>
        <v>0.02</v>
      </c>
      <c r="AB111" s="33">
        <f>IF($A9=0,0,VLOOKUP($A9,[0]!Matrix,AB$75))</f>
        <v>0.09</v>
      </c>
      <c r="AC111" s="33">
        <f>IF($A9=0,0,VLOOKUP($A9,[0]!Matrix,AC$75))</f>
        <v>0.02</v>
      </c>
      <c r="AD111" s="33">
        <f>IF($A9=0,0,VLOOKUP($A9,[0]!Matrix,AD$75))</f>
        <v>0.05</v>
      </c>
      <c r="AE111" s="33">
        <f>IF($A9=0,0,VLOOKUP($A9,[0]!Matrix,AE$75))</f>
        <v>0.32</v>
      </c>
      <c r="AF111" s="33">
        <f>IF($A9=0,0,VLOOKUP($A9,[0]!Matrix,AF$75))</f>
        <v>0.185</v>
      </c>
      <c r="AG111" s="33">
        <f>IF($A9=0,0,VLOOKUP($A9,[0]!Matrix,AG$75))</f>
        <v>0.14939999999999998</v>
      </c>
      <c r="AH111" s="33">
        <f>IF($A9=0,0,VLOOKUP($A9,[0]!Matrix,AH$75))</f>
        <v>0.29970000000000002</v>
      </c>
      <c r="AI111" s="33">
        <f>IF($A9=0,0,VLOOKUP($A9,[0]!Matrix,AI$75))</f>
        <v>0.21560000000000001</v>
      </c>
      <c r="AJ111" s="33">
        <f>IF($A9=0,0,VLOOKUP($A9,[0]!Matrix,AJ$75))</f>
        <v>4.8000000000000001E-2</v>
      </c>
      <c r="AK111" s="33">
        <f>IF($A9=0,0,VLOOKUP($A9,[0]!Matrix,AK$75))</f>
        <v>0</v>
      </c>
      <c r="AL111" s="33">
        <f>IF($A9=0,0,VLOOKUP($A9,[0]!Matrix,AL$75))</f>
        <v>0</v>
      </c>
      <c r="AM111" s="33">
        <f>IF($A9=0,0,VLOOKUP($A9,[0]!Matrix,AM$75))</f>
        <v>0</v>
      </c>
      <c r="AN111" s="34"/>
      <c r="AO111" s="22">
        <v>1</v>
      </c>
      <c r="AP111" s="35">
        <f>Nursery!$G9*W111/1000</f>
        <v>2240.1907499999998</v>
      </c>
      <c r="AQ111" s="35">
        <f>Nursery!$G9*X111/1000</f>
        <v>5.4371640000000001</v>
      </c>
      <c r="AR111" s="35">
        <f>Nursery!$G9*Y111/1000</f>
        <v>1.3065029999999997</v>
      </c>
      <c r="AS111" s="35">
        <f>Nursery!$G9*Z111/1000</f>
        <v>2.2962779999999996</v>
      </c>
      <c r="AT111" s="35">
        <f>Nursery!$G9*AA111/1000</f>
        <v>1.3196999999999999E-2</v>
      </c>
      <c r="AU111" s="35">
        <f>Nursery!$G9*AB111/1000</f>
        <v>5.9386499999999988E-2</v>
      </c>
      <c r="AV111" s="35">
        <f>Nursery!$G9*AC111/1000</f>
        <v>1.3196999999999999E-2</v>
      </c>
      <c r="AW111" s="35">
        <f>Nursery!$G9*AD111/1000</f>
        <v>3.2992500000000001E-2</v>
      </c>
      <c r="AX111" s="35">
        <f>Nursery!$G9*AE111/1000</f>
        <v>0.21115199999999998</v>
      </c>
      <c r="AY111" s="35">
        <f>Nursery!$G9*AF111/1000</f>
        <v>0.12207224999999998</v>
      </c>
      <c r="AZ111" s="35">
        <f>Nursery!$G9*AG111/1000</f>
        <v>9.8581589999999983E-2</v>
      </c>
      <c r="BA111" s="35">
        <f>Nursery!$G9*AH111/1000</f>
        <v>0.19775704499999996</v>
      </c>
      <c r="BB111" s="35">
        <f>Nursery!$G9*AI111/1000</f>
        <v>0.14226365999999999</v>
      </c>
      <c r="BC111" s="35">
        <f>Nursery!$G9*AJ111/1000</f>
        <v>3.1672799999999994E-2</v>
      </c>
      <c r="BD111" s="35">
        <f>Nursery!$G9*AK111/1000</f>
        <v>0</v>
      </c>
      <c r="BE111" s="35">
        <f>Nursery!$G9*AL111/1000</f>
        <v>0</v>
      </c>
      <c r="BF111" s="35">
        <f>Nursery!$G9*AM111/1000</f>
        <v>0</v>
      </c>
    </row>
    <row r="112" spans="22:58" ht="14.25" customHeight="1">
      <c r="V112" s="22">
        <v>2</v>
      </c>
      <c r="W112" s="33">
        <f>IF($A10=0,0,VLOOKUP($A10,[0]!Matrix,W$75))</f>
        <v>3595</v>
      </c>
      <c r="X112" s="33">
        <f>IF($A10=0,0,VLOOKUP($A10,[0]!Matrix,X$75))</f>
        <v>13.9</v>
      </c>
      <c r="Y112" s="33">
        <f>IF($A10=0,0,VLOOKUP($A10,[0]!Matrix,Y$75))</f>
        <v>4</v>
      </c>
      <c r="Z112" s="33">
        <f>IF($A10=0,0,VLOOKUP($A10,[0]!Matrix,Z$75))</f>
        <v>5.9</v>
      </c>
      <c r="AA112" s="33">
        <f>IF($A10=0,0,VLOOKUP($A10,[0]!Matrix,AA$75))</f>
        <v>0.08</v>
      </c>
      <c r="AB112" s="33">
        <f>IF($A10=0,0,VLOOKUP($A10,[0]!Matrix,AB$75))</f>
        <v>0.04</v>
      </c>
      <c r="AC112" s="33">
        <f>IF($A10=0,0,VLOOKUP($A10,[0]!Matrix,AC$75))</f>
        <v>0.05</v>
      </c>
      <c r="AD112" s="33">
        <f>IF($A10=0,0,VLOOKUP($A10,[0]!Matrix,AD$75))</f>
        <v>0.09</v>
      </c>
      <c r="AE112" s="33">
        <f>IF($A10=0,0,VLOOKUP($A10,[0]!Matrix,AE$75))</f>
        <v>0.38</v>
      </c>
      <c r="AF112" s="33">
        <f>IF($A10=0,0,VLOOKUP($A10,[0]!Matrix,AF$75))</f>
        <v>0.37919999999999998</v>
      </c>
      <c r="AG112" s="33">
        <f>IF($A10=0,0,VLOOKUP($A10,[0]!Matrix,AG$75))</f>
        <v>0.17200000000000001</v>
      </c>
      <c r="AH112" s="33">
        <f>IF($A10=0,0,VLOOKUP($A10,[0]!Matrix,AH$75))</f>
        <v>0.35699999999999998</v>
      </c>
      <c r="AI112" s="33">
        <f>IF($A10=0,0,VLOOKUP($A10,[0]!Matrix,AI$75))</f>
        <v>0.35200000000000004</v>
      </c>
      <c r="AJ112" s="33">
        <f>IF($A10=0,0,VLOOKUP($A10,[0]!Matrix,AJ$75))</f>
        <v>0.14759999999999998</v>
      </c>
      <c r="AK112" s="33">
        <f>IF($A10=0,0,VLOOKUP($A10,[0]!Matrix,AK$75))</f>
        <v>0</v>
      </c>
      <c r="AL112" s="33">
        <f>IF($A10=0,0,VLOOKUP($A10,[0]!Matrix,AL$75))</f>
        <v>0</v>
      </c>
      <c r="AM112" s="33">
        <f>IF($A10=0,0,VLOOKUP($A10,[0]!Matrix,AM$75))</f>
        <v>0</v>
      </c>
      <c r="AN112" s="34"/>
      <c r="AO112" s="22">
        <v>2</v>
      </c>
      <c r="AP112" s="35">
        <f>Nursery!$G10*W112/1000</f>
        <v>0</v>
      </c>
      <c r="AQ112" s="35">
        <f>Nursery!$G10*X112/1000</f>
        <v>0</v>
      </c>
      <c r="AR112" s="35">
        <f>Nursery!$G10*Y112/1000</f>
        <v>0</v>
      </c>
      <c r="AS112" s="35">
        <f>Nursery!$G10*Z112/1000</f>
        <v>0</v>
      </c>
      <c r="AT112" s="35">
        <f>Nursery!$G10*AA112/1000</f>
        <v>0</v>
      </c>
      <c r="AU112" s="35">
        <f>Nursery!$G10*AB112/1000</f>
        <v>0</v>
      </c>
      <c r="AV112" s="35">
        <f>Nursery!$G10*AC112/1000</f>
        <v>0</v>
      </c>
      <c r="AW112" s="35">
        <f>Nursery!$G10*AD112/1000</f>
        <v>0</v>
      </c>
      <c r="AX112" s="35">
        <f>Nursery!$G10*AE112/1000</f>
        <v>0</v>
      </c>
      <c r="AY112" s="35">
        <f>Nursery!$G10*AF112/1000</f>
        <v>0</v>
      </c>
      <c r="AZ112" s="35">
        <f>Nursery!$G10*AG112/1000</f>
        <v>0</v>
      </c>
      <c r="BA112" s="35">
        <f>Nursery!$G10*AH112/1000</f>
        <v>0</v>
      </c>
      <c r="BB112" s="35">
        <f>Nursery!$G10*AI112/1000</f>
        <v>0</v>
      </c>
      <c r="BC112" s="35">
        <f>Nursery!$G10*AJ112/1000</f>
        <v>0</v>
      </c>
      <c r="BD112" s="35">
        <f>Nursery!$G10*AK112/1000</f>
        <v>0</v>
      </c>
      <c r="BE112" s="35">
        <f>Nursery!$G10*AL112/1000</f>
        <v>0</v>
      </c>
      <c r="BF112" s="35">
        <f>Nursery!$G10*AM112/1000</f>
        <v>0</v>
      </c>
    </row>
    <row r="113" spans="22:58" ht="14.25" customHeight="1">
      <c r="V113" s="22">
        <v>3</v>
      </c>
      <c r="W113" s="33">
        <f>IF($A11=0,0,VLOOKUP($A11,[0]!Matrix,W$75))</f>
        <v>3382</v>
      </c>
      <c r="X113" s="33">
        <f>IF($A11=0,0,VLOOKUP($A11,[0]!Matrix,X$75))</f>
        <v>43.9</v>
      </c>
      <c r="Y113" s="33">
        <f>IF($A11=0,0,VLOOKUP($A11,[0]!Matrix,Y$75))</f>
        <v>6.6</v>
      </c>
      <c r="Z113" s="33">
        <f>IF($A11=0,0,VLOOKUP($A11,[0]!Matrix,Z$75))</f>
        <v>1.24</v>
      </c>
      <c r="AA113" s="33">
        <f>IF($A11=0,0,VLOOKUP($A11,[0]!Matrix,AA$75))</f>
        <v>0.35</v>
      </c>
      <c r="AB113" s="33">
        <f>IF($A11=0,0,VLOOKUP($A11,[0]!Matrix,AB$75))</f>
        <v>0.31</v>
      </c>
      <c r="AC113" s="33">
        <f>IF($A11=0,0,VLOOKUP($A11,[0]!Matrix,AC$75))</f>
        <v>0.01</v>
      </c>
      <c r="AD113" s="33">
        <f>IF($A11=0,0,VLOOKUP($A11,[0]!Matrix,AD$75))</f>
        <v>0.05</v>
      </c>
      <c r="AE113" s="33">
        <f>IF($A11=0,0,VLOOKUP($A11,[0]!Matrix,AE$75))</f>
        <v>1.96</v>
      </c>
      <c r="AF113" s="33">
        <f>IF($A11=0,0,VLOOKUP($A11,[0]!Matrix,AF$75))</f>
        <v>2.4287999999999998</v>
      </c>
      <c r="AG113" s="33">
        <f>IF($A11=0,0,VLOOKUP($A11,[0]!Matrix,AG$75))</f>
        <v>0.53400000000000003</v>
      </c>
      <c r="AH113" s="33">
        <f>IF($A11=0,0,VLOOKUP($A11,[0]!Matrix,AH$75))</f>
        <v>1.1008</v>
      </c>
      <c r="AI113" s="33">
        <f>IF($A11=0,0,VLOOKUP($A11,[0]!Matrix,AI$75))</f>
        <v>1.4607999999999999</v>
      </c>
      <c r="AJ113" s="33">
        <f>IF($A11=0,0,VLOOKUP($A11,[0]!Matrix,AJ$75))</f>
        <v>0.53100000000000003</v>
      </c>
      <c r="AK113" s="33">
        <f>IF($A11=0,0,VLOOKUP($A11,[0]!Matrix,AK$75))</f>
        <v>0</v>
      </c>
      <c r="AL113" s="33">
        <f>IF($A11=0,0,VLOOKUP($A11,[0]!Matrix,AL$75))</f>
        <v>0</v>
      </c>
      <c r="AM113" s="33">
        <f>IF($A11=0,0,VLOOKUP($A11,[0]!Matrix,AM$75))</f>
        <v>0</v>
      </c>
      <c r="AN113" s="34"/>
      <c r="AO113" s="22">
        <v>3</v>
      </c>
      <c r="AP113" s="35">
        <f>Nursery!$G11*W113/1000</f>
        <v>760.95</v>
      </c>
      <c r="AQ113" s="35">
        <f>Nursery!$G11*X113/1000</f>
        <v>9.8774999999999995</v>
      </c>
      <c r="AR113" s="35">
        <f>Nursery!$G11*Y113/1000</f>
        <v>1.4850000000000001</v>
      </c>
      <c r="AS113" s="35">
        <f>Nursery!$G11*Z113/1000</f>
        <v>0.27900000000000003</v>
      </c>
      <c r="AT113" s="35">
        <f>Nursery!$G11*AA113/1000</f>
        <v>7.8750000000000001E-2</v>
      </c>
      <c r="AU113" s="35">
        <f>Nursery!$G11*AB113/1000</f>
        <v>6.9750000000000006E-2</v>
      </c>
      <c r="AV113" s="35">
        <f>Nursery!$G11*AC113/1000</f>
        <v>2.2499999999999998E-3</v>
      </c>
      <c r="AW113" s="35">
        <f>Nursery!$G11*AD113/1000</f>
        <v>1.125E-2</v>
      </c>
      <c r="AX113" s="35">
        <f>Nursery!$G11*AE113/1000</f>
        <v>0.441</v>
      </c>
      <c r="AY113" s="35">
        <f>Nursery!$G11*AF113/1000</f>
        <v>0.54647999999999997</v>
      </c>
      <c r="AZ113" s="35">
        <f>Nursery!$G11*AG113/1000</f>
        <v>0.12015000000000001</v>
      </c>
      <c r="BA113" s="35">
        <f>Nursery!$G11*AH113/1000</f>
        <v>0.24768000000000001</v>
      </c>
      <c r="BB113" s="35">
        <f>Nursery!$G11*AI113/1000</f>
        <v>0.32867999999999997</v>
      </c>
      <c r="BC113" s="35">
        <f>Nursery!$G11*AJ113/1000</f>
        <v>0.11947500000000001</v>
      </c>
      <c r="BD113" s="35">
        <f>Nursery!$G11*AK113/1000</f>
        <v>0</v>
      </c>
      <c r="BE113" s="35">
        <f>Nursery!$G11*AL113/1000</f>
        <v>0</v>
      </c>
      <c r="BF113" s="35">
        <f>Nursery!$G11*AM113/1000</f>
        <v>0</v>
      </c>
    </row>
    <row r="114" spans="22:58" ht="14.25" customHeight="1">
      <c r="V114" s="22">
        <v>4</v>
      </c>
      <c r="W114" s="33">
        <f>IF($A12=0,0,VLOOKUP($A12,[0]!Matrix,W$75))</f>
        <v>3434</v>
      </c>
      <c r="X114" s="33">
        <f>IF($A12=0,0,VLOOKUP($A12,[0]!Matrix,X$75))</f>
        <v>27.33</v>
      </c>
      <c r="Y114" s="33">
        <f>IF($A12=0,0,VLOOKUP($A12,[0]!Matrix,Y$75))</f>
        <v>7.06</v>
      </c>
      <c r="Z114" s="33">
        <f>IF($A12=0,0,VLOOKUP($A12,[0]!Matrix,Z$75))</f>
        <v>10.43</v>
      </c>
      <c r="AA114" s="33">
        <f>IF($A12=0,0,VLOOKUP($A12,[0]!Matrix,AA$75))</f>
        <v>0.12</v>
      </c>
      <c r="AB114" s="33">
        <f>IF($A12=0,0,VLOOKUP($A12,[0]!Matrix,AB$75))</f>
        <v>0.47</v>
      </c>
      <c r="AC114" s="33">
        <f>IF($A12=0,0,VLOOKUP($A12,[0]!Matrix,AC$75))</f>
        <v>0.22</v>
      </c>
      <c r="AD114" s="33">
        <f>IF($A12=0,0,VLOOKUP($A12,[0]!Matrix,AD$75))</f>
        <v>0.2</v>
      </c>
      <c r="AE114" s="33">
        <f>IF($A12=0,0,VLOOKUP($A12,[0]!Matrix,AE$75))</f>
        <v>0.9</v>
      </c>
      <c r="AF114" s="33">
        <f>IF($A12=0,0,VLOOKUP($A12,[0]!Matrix,AF$75))</f>
        <v>0.46970000000000001</v>
      </c>
      <c r="AG114" s="33">
        <f>IF($A12=0,0,VLOOKUP($A12,[0]!Matrix,AG$75))</f>
        <v>0.45100000000000001</v>
      </c>
      <c r="AH114" s="33">
        <f>IF($A12=0,0,VLOOKUP($A12,[0]!Matrix,AH$75))</f>
        <v>0.82680000000000009</v>
      </c>
      <c r="AI114" s="33">
        <f>IF($A12=0,0,VLOOKUP($A12,[0]!Matrix,AI$75))</f>
        <v>0.70289999999999997</v>
      </c>
      <c r="AJ114" s="33">
        <f>IF($A12=0,0,VLOOKUP($A12,[0]!Matrix,AJ$75))</f>
        <v>0.14909999999999998</v>
      </c>
      <c r="AK114" s="33">
        <f>IF($A12=0,0,VLOOKUP($A12,[0]!Matrix,AK$75))</f>
        <v>0</v>
      </c>
      <c r="AL114" s="33">
        <f>IF($A12=0,0,VLOOKUP($A12,[0]!Matrix,AL$75))</f>
        <v>0</v>
      </c>
      <c r="AM114" s="33">
        <f>IF($A12=0,0,VLOOKUP($A12,[0]!Matrix,AM$75))</f>
        <v>0</v>
      </c>
      <c r="AN114" s="34"/>
      <c r="AO114" s="22">
        <v>4</v>
      </c>
      <c r="AP114" s="35">
        <f>Nursery!$G12*W114/1000</f>
        <v>85.85</v>
      </c>
      <c r="AQ114" s="35">
        <f>Nursery!$G12*X114/1000</f>
        <v>0.68325000000000002</v>
      </c>
      <c r="AR114" s="35">
        <f>Nursery!$G12*Y114/1000</f>
        <v>0.17649999999999999</v>
      </c>
      <c r="AS114" s="35">
        <f>Nursery!$G12*Z114/1000</f>
        <v>0.26074999999999998</v>
      </c>
      <c r="AT114" s="35">
        <f>Nursery!$G12*AA114/1000</f>
        <v>3.0000000000000001E-3</v>
      </c>
      <c r="AU114" s="35">
        <f>Nursery!$G12*AB114/1000</f>
        <v>1.175E-2</v>
      </c>
      <c r="AV114" s="35">
        <f>Nursery!$G12*AC114/1000</f>
        <v>5.4999999999999997E-3</v>
      </c>
      <c r="AW114" s="35">
        <f>Nursery!$G12*AD114/1000</f>
        <v>5.0000000000000001E-3</v>
      </c>
      <c r="AX114" s="35">
        <f>Nursery!$G12*AE114/1000</f>
        <v>2.2499999999999999E-2</v>
      </c>
      <c r="AY114" s="35">
        <f>Nursery!$G12*AF114/1000</f>
        <v>1.1742499999999999E-2</v>
      </c>
      <c r="AZ114" s="35">
        <f>Nursery!$G12*AG114/1000</f>
        <v>1.1275E-2</v>
      </c>
      <c r="BA114" s="35">
        <f>Nursery!$G12*AH114/1000</f>
        <v>2.0670000000000001E-2</v>
      </c>
      <c r="BB114" s="35">
        <f>Nursery!$G12*AI114/1000</f>
        <v>1.7572499999999998E-2</v>
      </c>
      <c r="BC114" s="35">
        <f>Nursery!$G12*AJ114/1000</f>
        <v>3.7274999999999995E-3</v>
      </c>
      <c r="BD114" s="35">
        <f>Nursery!$G12*AK114/1000</f>
        <v>0</v>
      </c>
      <c r="BE114" s="35">
        <f>Nursery!$G12*AL114/1000</f>
        <v>0</v>
      </c>
      <c r="BF114" s="35">
        <f>Nursery!$G12*AM114/1000</f>
        <v>0</v>
      </c>
    </row>
    <row r="115" spans="22:58" ht="14.25" customHeight="1">
      <c r="V115" s="22">
        <v>5</v>
      </c>
      <c r="W115" s="33">
        <f>IF($A13=0,0,VLOOKUP($A13,[0]!Matrix,W$75))</f>
        <v>3817</v>
      </c>
      <c r="X115" s="33">
        <f>IF($A13=0,0,VLOOKUP($A13,[0]!Matrix,X$75))</f>
        <v>65.2</v>
      </c>
      <c r="Y115" s="33">
        <f>IF($A13=0,0,VLOOKUP($A13,[0]!Matrix,Y$75))</f>
        <v>3.42</v>
      </c>
      <c r="Z115" s="33">
        <f>IF($A13=0,0,VLOOKUP($A13,[0]!Matrix,Z$75))</f>
        <v>1.05</v>
      </c>
      <c r="AA115" s="33">
        <f>IF($A13=0,0,VLOOKUP($A13,[0]!Matrix,AA$75))</f>
        <v>0.32</v>
      </c>
      <c r="AB115" s="33">
        <f>IF($A13=0,0,VLOOKUP($A13,[0]!Matrix,AB$75))</f>
        <v>0.39</v>
      </c>
      <c r="AC115" s="33">
        <f>IF($A13=0,0,VLOOKUP($A13,[0]!Matrix,AC$75))</f>
        <v>0.05</v>
      </c>
      <c r="AD115" s="33">
        <f>IF($A13=0,0,VLOOKUP($A13,[0]!Matrix,AD$75))</f>
        <v>0.02</v>
      </c>
      <c r="AE115" s="33">
        <f>IF($A13=0,0,VLOOKUP($A13,[0]!Matrix,AE$75))</f>
        <v>2.2000000000000002</v>
      </c>
      <c r="AF115" s="33">
        <f>IF($A13=0,0,VLOOKUP($A13,[0]!Matrix,AF$75))</f>
        <v>3.7219000000000002</v>
      </c>
      <c r="AG115" s="33">
        <f>IF($A13=0,0,VLOOKUP($A13,[0]!Matrix,AG$75))</f>
        <v>0.8004</v>
      </c>
      <c r="AH115" s="33">
        <f>IF($A13=0,0,VLOOKUP($A13,[0]!Matrix,AH$75))</f>
        <v>0.76500000000000001</v>
      </c>
      <c r="AI115" s="33">
        <f>IF($A13=0,0,VLOOKUP($A13,[0]!Matrix,AI$75))</f>
        <v>2.1671999999999998</v>
      </c>
      <c r="AJ115" s="33">
        <f>IF($A13=0,0,VLOOKUP($A13,[0]!Matrix,AJ$75))</f>
        <v>0.7128000000000001</v>
      </c>
      <c r="AK115" s="33">
        <f>IF($A13=0,0,VLOOKUP($A13,[0]!Matrix,AK$75))</f>
        <v>0</v>
      </c>
      <c r="AL115" s="33">
        <f>IF($A13=0,0,VLOOKUP($A13,[0]!Matrix,AL$75))</f>
        <v>0</v>
      </c>
      <c r="AM115" s="33">
        <f>IF($A13=0,0,VLOOKUP($A13,[0]!Matrix,AM$75))</f>
        <v>0</v>
      </c>
      <c r="AN115" s="34"/>
      <c r="AO115" s="22">
        <v>5</v>
      </c>
      <c r="AP115" s="35">
        <f>Nursery!$G13*W115/1000</f>
        <v>0</v>
      </c>
      <c r="AQ115" s="35">
        <f>Nursery!$G13*X115/1000</f>
        <v>0</v>
      </c>
      <c r="AR115" s="35">
        <f>Nursery!$G13*Y115/1000</f>
        <v>0</v>
      </c>
      <c r="AS115" s="35">
        <f>Nursery!$G13*Z115/1000</f>
        <v>0</v>
      </c>
      <c r="AT115" s="35">
        <f>Nursery!$G13*AA115/1000</f>
        <v>0</v>
      </c>
      <c r="AU115" s="35">
        <f>Nursery!$G13*AB115/1000</f>
        <v>0</v>
      </c>
      <c r="AV115" s="35">
        <f>Nursery!$G13*AC115/1000</f>
        <v>0</v>
      </c>
      <c r="AW115" s="35">
        <f>Nursery!$G13*AD115/1000</f>
        <v>0</v>
      </c>
      <c r="AX115" s="35">
        <f>Nursery!$G13*AE115/1000</f>
        <v>0</v>
      </c>
      <c r="AY115" s="35">
        <f>Nursery!$G13*AF115/1000</f>
        <v>0</v>
      </c>
      <c r="AZ115" s="35">
        <f>Nursery!$G13*AG115/1000</f>
        <v>0</v>
      </c>
      <c r="BA115" s="35">
        <f>Nursery!$G13*AH115/1000</f>
        <v>0</v>
      </c>
      <c r="BB115" s="35">
        <f>Nursery!$G13*AI115/1000</f>
        <v>0</v>
      </c>
      <c r="BC115" s="35">
        <f>Nursery!$G13*AJ115/1000</f>
        <v>0</v>
      </c>
      <c r="BD115" s="35">
        <f>Nursery!$G13*AK115/1000</f>
        <v>0</v>
      </c>
      <c r="BE115" s="35">
        <f>Nursery!$G13*AL115/1000</f>
        <v>0</v>
      </c>
      <c r="BF115" s="35">
        <f>Nursery!$G13*AM115/1000</f>
        <v>0</v>
      </c>
    </row>
    <row r="116" spans="22:58" ht="14.25" customHeight="1">
      <c r="V116" s="22">
        <v>6</v>
      </c>
      <c r="W116" s="33">
        <f>IF($A14=0,0,VLOOKUP($A14,[0]!Matrix,W$75))</f>
        <v>3415</v>
      </c>
      <c r="X116" s="33">
        <f>IF($A14=0,0,VLOOKUP($A14,[0]!Matrix,X$75))</f>
        <v>11.55</v>
      </c>
      <c r="Y116" s="33">
        <f>IF($A14=0,0,VLOOKUP($A14,[0]!Matrix,Y$75))</f>
        <v>0.08</v>
      </c>
      <c r="Z116" s="33">
        <f>IF($A14=0,0,VLOOKUP($A14,[0]!Matrix,Z$75))</f>
        <v>0.83</v>
      </c>
      <c r="AA116" s="33">
        <f>IF($A14=0,0,VLOOKUP($A14,[0]!Matrix,AA$75))</f>
        <v>0.62</v>
      </c>
      <c r="AB116" s="33">
        <f>IF($A14=0,0,VLOOKUP($A14,[0]!Matrix,AB$75))</f>
        <v>0.63</v>
      </c>
      <c r="AC116" s="33">
        <f>IF($A14=0,0,VLOOKUP($A14,[0]!Matrix,AC$75))</f>
        <v>0.94</v>
      </c>
      <c r="AD116" s="33">
        <f>IF($A14=0,0,VLOOKUP($A14,[0]!Matrix,AD$75))</f>
        <v>1.4</v>
      </c>
      <c r="AE116" s="33">
        <f>IF($A14=0,0,VLOOKUP($A14,[0]!Matrix,AE$75))</f>
        <v>1.96</v>
      </c>
      <c r="AF116" s="33">
        <f>IF($A14=0,0,VLOOKUP($A14,[0]!Matrix,AF$75))</f>
        <v>0.85360000000000003</v>
      </c>
      <c r="AG116" s="33">
        <f>IF($A14=0,0,VLOOKUP($A14,[0]!Matrix,AG$75))</f>
        <v>0.1666</v>
      </c>
      <c r="AH116" s="33">
        <f>IF($A14=0,0,VLOOKUP($A14,[0]!Matrix,AH$75))</f>
        <v>0.41</v>
      </c>
      <c r="AI116" s="33">
        <f>IF($A14=0,0,VLOOKUP($A14,[0]!Matrix,AI$75))</f>
        <v>0.63190000000000002</v>
      </c>
      <c r="AJ116" s="33">
        <f>IF($A14=0,0,VLOOKUP($A14,[0]!Matrix,AJ$75))</f>
        <v>0.19400000000000001</v>
      </c>
      <c r="AK116" s="33">
        <f>IF($A14=0,0,VLOOKUP($A14,[0]!Matrix,AK$75))</f>
        <v>72.88</v>
      </c>
      <c r="AL116" s="33">
        <f>IF($A14=0,0,VLOOKUP($A14,[0]!Matrix,AL$75))</f>
        <v>0</v>
      </c>
      <c r="AM116" s="33">
        <f>IF($A14=0,0,VLOOKUP($A14,[0]!Matrix,AM$75))</f>
        <v>0</v>
      </c>
      <c r="AN116" s="34"/>
      <c r="AO116" s="22">
        <v>6</v>
      </c>
      <c r="AP116" s="35">
        <f>Nursery!$G14*W116/1000</f>
        <v>0</v>
      </c>
      <c r="AQ116" s="35">
        <f>Nursery!$G14*X116/1000</f>
        <v>0</v>
      </c>
      <c r="AR116" s="35">
        <f>Nursery!$G14*Y116/1000</f>
        <v>0</v>
      </c>
      <c r="AS116" s="35">
        <f>Nursery!$G14*Z116/1000</f>
        <v>0</v>
      </c>
      <c r="AT116" s="35">
        <f>Nursery!$G14*AA116/1000</f>
        <v>0</v>
      </c>
      <c r="AU116" s="35">
        <f>Nursery!$G14*AB116/1000</f>
        <v>0</v>
      </c>
      <c r="AV116" s="35">
        <f>Nursery!$G14*AC116/1000</f>
        <v>0</v>
      </c>
      <c r="AW116" s="35">
        <f>Nursery!$G14*AD116/1000</f>
        <v>0</v>
      </c>
      <c r="AX116" s="35">
        <f>Nursery!$G14*AE116/1000</f>
        <v>0</v>
      </c>
      <c r="AY116" s="35">
        <f>Nursery!$G14*AF116/1000</f>
        <v>0</v>
      </c>
      <c r="AZ116" s="35">
        <f>Nursery!$G14*AG116/1000</f>
        <v>0</v>
      </c>
      <c r="BA116" s="35">
        <f>Nursery!$G14*AH116/1000</f>
        <v>0</v>
      </c>
      <c r="BB116" s="35">
        <f>Nursery!$G14*AI116/1000</f>
        <v>0</v>
      </c>
      <c r="BC116" s="35">
        <f>Nursery!$G14*AJ116/1000</f>
        <v>0</v>
      </c>
      <c r="BD116" s="35">
        <f>Nursery!$G14*AK116/1000</f>
        <v>0</v>
      </c>
      <c r="BE116" s="35">
        <f>Nursery!$G14*AL116/1000</f>
        <v>0</v>
      </c>
      <c r="BF116" s="35">
        <f>Nursery!$G14*AM116/1000</f>
        <v>0</v>
      </c>
    </row>
    <row r="117" spans="22:58" ht="14.25" customHeight="1">
      <c r="V117" s="22">
        <v>7</v>
      </c>
      <c r="W117" s="33">
        <f>IF($A15=0,0,VLOOKUP($A15,[0]!Matrix,W$75))</f>
        <v>4017</v>
      </c>
      <c r="X117" s="33">
        <f>IF($A15=0,0,VLOOKUP($A15,[0]!Matrix,X$75))</f>
        <v>77.84</v>
      </c>
      <c r="Y117" s="33">
        <f>IF($A15=0,0,VLOOKUP($A15,[0]!Matrix,Y$75))</f>
        <v>0</v>
      </c>
      <c r="Z117" s="33">
        <f>IF($A15=0,0,VLOOKUP($A15,[0]!Matrix,Z$75))</f>
        <v>2</v>
      </c>
      <c r="AA117" s="33">
        <f>IF($A15=0,0,VLOOKUP($A15,[0]!Matrix,AA$75))</f>
        <v>0.13</v>
      </c>
      <c r="AB117" s="33">
        <f>IF($A15=0,0,VLOOKUP($A15,[0]!Matrix,AB$75))</f>
        <v>1.25</v>
      </c>
      <c r="AC117" s="33">
        <f>IF($A15=0,0,VLOOKUP($A15,[0]!Matrix,AC$75))</f>
        <v>2.76</v>
      </c>
      <c r="AD117" s="33">
        <f>IF($A15=0,0,VLOOKUP($A15,[0]!Matrix,AD$75))</f>
        <v>1.19</v>
      </c>
      <c r="AE117" s="33">
        <f>IF($A15=0,0,VLOOKUP($A15,[0]!Matrix,AE$75))</f>
        <v>0.02</v>
      </c>
      <c r="AF117" s="33">
        <f>IF($A15=0,0,VLOOKUP($A15,[0]!Matrix,AF$75))</f>
        <v>6.0030000000000001</v>
      </c>
      <c r="AG117" s="33">
        <f>IF($A15=0,0,VLOOKUP($A15,[0]!Matrix,AG$75))</f>
        <v>0.66359999999999997</v>
      </c>
      <c r="AH117" s="33">
        <f>IF($A15=0,0,VLOOKUP($A15,[0]!Matrix,AH$75))</f>
        <v>2.87</v>
      </c>
      <c r="AI117" s="33">
        <f>IF($A15=0,0,VLOOKUP($A15,[0]!Matrix,AI$75))</f>
        <v>3.5760000000000001</v>
      </c>
      <c r="AJ117" s="33">
        <f>IF($A15=0,0,VLOOKUP($A15,[0]!Matrix,AJ$75))</f>
        <v>1.2689999999999999</v>
      </c>
      <c r="AK117" s="33">
        <f>IF($A15=0,0,VLOOKUP($A15,[0]!Matrix,AK$75))</f>
        <v>0</v>
      </c>
      <c r="AL117" s="33">
        <f>IF($A15=0,0,VLOOKUP($A15,[0]!Matrix,AL$75))</f>
        <v>0</v>
      </c>
      <c r="AM117" s="33">
        <f>IF($A15=0,0,VLOOKUP($A15,[0]!Matrix,AM$75))</f>
        <v>0</v>
      </c>
      <c r="AN117" s="34"/>
      <c r="AO117" s="22">
        <v>7</v>
      </c>
      <c r="AP117" s="35">
        <f>Nursery!$G15*W117/1000</f>
        <v>0</v>
      </c>
      <c r="AQ117" s="35">
        <f>Nursery!$G15*X117/1000</f>
        <v>0</v>
      </c>
      <c r="AR117" s="35">
        <f>Nursery!$G15*Y117/1000</f>
        <v>0</v>
      </c>
      <c r="AS117" s="35">
        <f>Nursery!$G15*Z117/1000</f>
        <v>0</v>
      </c>
      <c r="AT117" s="35">
        <f>Nursery!$G15*AA117/1000</f>
        <v>0</v>
      </c>
      <c r="AU117" s="35">
        <f>Nursery!$G15*AB117/1000</f>
        <v>0</v>
      </c>
      <c r="AV117" s="35">
        <f>Nursery!$G15*AC117/1000</f>
        <v>0</v>
      </c>
      <c r="AW117" s="35">
        <f>Nursery!$G15*AD117/1000</f>
        <v>0</v>
      </c>
      <c r="AX117" s="35">
        <f>Nursery!$G15*AE117/1000</f>
        <v>0</v>
      </c>
      <c r="AY117" s="35">
        <f>Nursery!$G15*AF117/1000</f>
        <v>0</v>
      </c>
      <c r="AZ117" s="35">
        <f>Nursery!$G15*AG117/1000</f>
        <v>0</v>
      </c>
      <c r="BA117" s="35">
        <f>Nursery!$G15*AH117/1000</f>
        <v>0</v>
      </c>
      <c r="BB117" s="35">
        <f>Nursery!$G15*AI117/1000</f>
        <v>0</v>
      </c>
      <c r="BC117" s="35">
        <f>Nursery!$G15*AJ117/1000</f>
        <v>0</v>
      </c>
      <c r="BD117" s="35">
        <f>Nursery!$G15*AK117/1000</f>
        <v>0</v>
      </c>
      <c r="BE117" s="35">
        <f>Nursery!$G15*AL117/1000</f>
        <v>0</v>
      </c>
      <c r="BF117" s="35">
        <f>Nursery!$G15*AM117/1000</f>
        <v>0</v>
      </c>
    </row>
    <row r="118" spans="22:58" ht="14.25" customHeight="1">
      <c r="V118" s="22">
        <v>8</v>
      </c>
      <c r="W118" s="33">
        <f>IF($A16=0,0,VLOOKUP($A16,[0]!Matrix,W$75))</f>
        <v>2655</v>
      </c>
      <c r="X118" s="33">
        <f>IF($A16=0,0,VLOOKUP($A16,[0]!Matrix,X$75))</f>
        <v>64.03</v>
      </c>
      <c r="Y118" s="33">
        <f>IF($A16=0,0,VLOOKUP($A16,[0]!Matrix,Y$75))</f>
        <v>0.35</v>
      </c>
      <c r="Z118" s="33">
        <f>IF($A16=0,0,VLOOKUP($A16,[0]!Matrix,Z$75))</f>
        <v>12.02</v>
      </c>
      <c r="AA118" s="33">
        <f>IF($A16=0,0,VLOOKUP($A16,[0]!Matrix,AA$75))</f>
        <v>4.54</v>
      </c>
      <c r="AB118" s="33">
        <f>IF($A16=0,0,VLOOKUP($A16,[0]!Matrix,AB$75))</f>
        <v>1.33</v>
      </c>
      <c r="AC118" s="33">
        <f>IF($A16=0,0,VLOOKUP($A16,[0]!Matrix,AC$75))</f>
        <v>0.49</v>
      </c>
      <c r="AD118" s="33">
        <f>IF($A16=0,0,VLOOKUP($A16,[0]!Matrix,AD$75))</f>
        <v>0.49</v>
      </c>
      <c r="AE118" s="33">
        <f>IF($A16=0,0,VLOOKUP($A16,[0]!Matrix,AE$75))</f>
        <v>0.53</v>
      </c>
      <c r="AF118" s="33">
        <f>IF($A16=0,0,VLOOKUP($A16,[0]!Matrix,AF$75))</f>
        <v>3.1364999999999998</v>
      </c>
      <c r="AG118" s="33">
        <f>IF($A16=0,0,VLOOKUP($A16,[0]!Matrix,AG$75))</f>
        <v>0.96250000000000002</v>
      </c>
      <c r="AH118" s="33">
        <f>IF($A16=0,0,VLOOKUP($A16,[0]!Matrix,AH$75))</f>
        <v>1.41</v>
      </c>
      <c r="AI118" s="33">
        <f>IF($A16=0,0,VLOOKUP($A16,[0]!Matrix,AI$75))</f>
        <v>1.8095000000000001</v>
      </c>
      <c r="AJ118" s="33">
        <f>IF($A16=0,0,VLOOKUP($A16,[0]!Matrix,AJ$75))</f>
        <v>0.35880000000000001</v>
      </c>
      <c r="AK118" s="33">
        <f>IF($A16=0,0,VLOOKUP($A16,[0]!Matrix,AK$75))</f>
        <v>0</v>
      </c>
      <c r="AL118" s="33">
        <f>IF($A16=0,0,VLOOKUP($A16,[0]!Matrix,AL$75))</f>
        <v>0</v>
      </c>
      <c r="AM118" s="33">
        <f>IF($A16=0,0,VLOOKUP($A16,[0]!Matrix,AM$75))</f>
        <v>0</v>
      </c>
      <c r="AN118" s="34"/>
      <c r="AO118" s="22">
        <v>8</v>
      </c>
      <c r="AP118" s="35">
        <f>Nursery!$G16*W118/1000</f>
        <v>66.375</v>
      </c>
      <c r="AQ118" s="35">
        <f>Nursery!$G16*X118/1000</f>
        <v>1.6007499999999999</v>
      </c>
      <c r="AR118" s="35">
        <f>Nursery!$G16*Y118/1000</f>
        <v>8.7500000000000008E-3</v>
      </c>
      <c r="AS118" s="35">
        <f>Nursery!$G16*Z118/1000</f>
        <v>0.30049999999999999</v>
      </c>
      <c r="AT118" s="35">
        <f>Nursery!$G16*AA118/1000</f>
        <v>0.1135</v>
      </c>
      <c r="AU118" s="35">
        <f>Nursery!$G16*AB118/1000</f>
        <v>3.3250000000000002E-2</v>
      </c>
      <c r="AV118" s="35">
        <f>Nursery!$G16*AC118/1000</f>
        <v>1.225E-2</v>
      </c>
      <c r="AW118" s="35">
        <f>Nursery!$G16*AD118/1000</f>
        <v>1.225E-2</v>
      </c>
      <c r="AX118" s="35">
        <f>Nursery!$G16*AE118/1000</f>
        <v>1.325E-2</v>
      </c>
      <c r="AY118" s="35">
        <f>Nursery!$G16*AF118/1000</f>
        <v>7.8412499999999996E-2</v>
      </c>
      <c r="AZ118" s="35">
        <f>Nursery!$G16*AG118/1000</f>
        <v>2.4062500000000001E-2</v>
      </c>
      <c r="BA118" s="35">
        <f>Nursery!$G16*AH118/1000</f>
        <v>3.5249999999999997E-2</v>
      </c>
      <c r="BB118" s="35">
        <f>Nursery!$G16*AI118/1000</f>
        <v>4.5237500000000007E-2</v>
      </c>
      <c r="BC118" s="35">
        <f>Nursery!$G16*AJ118/1000</f>
        <v>8.9700000000000005E-3</v>
      </c>
      <c r="BD118" s="35">
        <f>Nursery!$G16*AK118/1000</f>
        <v>0</v>
      </c>
      <c r="BE118" s="35">
        <f>Nursery!$G16*AL118/1000</f>
        <v>0</v>
      </c>
      <c r="BF118" s="35">
        <f>Nursery!$G16*AM118/1000</f>
        <v>0</v>
      </c>
    </row>
    <row r="119" spans="22:58" ht="14.25" customHeight="1">
      <c r="V119" s="22">
        <v>9</v>
      </c>
      <c r="W119" s="33">
        <f>IF($A17=0,0,VLOOKUP($A17,[0]!Matrix,W$75))</f>
        <v>8574</v>
      </c>
      <c r="X119" s="33">
        <f>IF($A17=0,0,VLOOKUP($A17,[0]!Matrix,X$75))</f>
        <v>0</v>
      </c>
      <c r="Y119" s="33">
        <f>IF($A17=0,0,VLOOKUP($A17,[0]!Matrix,Y$75))</f>
        <v>0</v>
      </c>
      <c r="Z119" s="33">
        <f>IF($A17=0,0,VLOOKUP($A17,[0]!Matrix,Z$75))</f>
        <v>99</v>
      </c>
      <c r="AA119" s="33">
        <f>IF($A17=0,0,VLOOKUP($A17,[0]!Matrix,AA$75))</f>
        <v>0</v>
      </c>
      <c r="AB119" s="33">
        <f>IF($A17=0,0,VLOOKUP($A17,[0]!Matrix,AB$75))</f>
        <v>0</v>
      </c>
      <c r="AC119" s="33">
        <f>IF($A17=0,0,VLOOKUP($A17,[0]!Matrix,AC$75))</f>
        <v>0</v>
      </c>
      <c r="AD119" s="33">
        <f>IF($A17=0,0,VLOOKUP($A17,[0]!Matrix,AD$75))</f>
        <v>0</v>
      </c>
      <c r="AE119" s="33">
        <f>IF($A17=0,0,VLOOKUP($A17,[0]!Matrix,AE$75))</f>
        <v>0</v>
      </c>
      <c r="AF119" s="33">
        <f>IF($A17=0,0,VLOOKUP($A17,[0]!Matrix,AF$75))</f>
        <v>0</v>
      </c>
      <c r="AG119" s="33">
        <f>IF($A17=0,0,VLOOKUP($A17,[0]!Matrix,AG$75))</f>
        <v>0</v>
      </c>
      <c r="AH119" s="33">
        <f>IF($A17=0,0,VLOOKUP($A17,[0]!Matrix,AH$75))</f>
        <v>0</v>
      </c>
      <c r="AI119" s="33">
        <f>IF($A17=0,0,VLOOKUP($A17,[0]!Matrix,AI$75))</f>
        <v>0</v>
      </c>
      <c r="AJ119" s="33">
        <f>IF($A17=0,0,VLOOKUP($A17,[0]!Matrix,AJ$75))</f>
        <v>0</v>
      </c>
      <c r="AK119" s="33">
        <f>IF($A17=0,0,VLOOKUP($A17,[0]!Matrix,AK$75))</f>
        <v>0</v>
      </c>
      <c r="AL119" s="33">
        <f>IF($A17=0,0,VLOOKUP($A17,[0]!Matrix,AL$75))</f>
        <v>0</v>
      </c>
      <c r="AM119" s="33">
        <f>IF($A17=0,0,VLOOKUP($A17,[0]!Matrix,AM$75))</f>
        <v>0</v>
      </c>
      <c r="AN119" s="34"/>
      <c r="AO119" s="22">
        <v>9</v>
      </c>
      <c r="AP119" s="35">
        <f>Nursery!$G17*W119/1000</f>
        <v>0</v>
      </c>
      <c r="AQ119" s="35">
        <f>Nursery!$G17*X119/1000</f>
        <v>0</v>
      </c>
      <c r="AR119" s="35">
        <f>Nursery!$G17*Y119/1000</f>
        <v>0</v>
      </c>
      <c r="AS119" s="35">
        <f>Nursery!$G17*Z119/1000</f>
        <v>0</v>
      </c>
      <c r="AT119" s="35">
        <f>Nursery!$G17*AA119/1000</f>
        <v>0</v>
      </c>
      <c r="AU119" s="35">
        <f>Nursery!$G17*AB119/1000</f>
        <v>0</v>
      </c>
      <c r="AV119" s="35">
        <f>Nursery!$G17*AC119/1000</f>
        <v>0</v>
      </c>
      <c r="AW119" s="35">
        <f>Nursery!$G17*AD119/1000</f>
        <v>0</v>
      </c>
      <c r="AX119" s="35">
        <f>Nursery!$G17*AE119/1000</f>
        <v>0</v>
      </c>
      <c r="AY119" s="35">
        <f>Nursery!$G17*AF119/1000</f>
        <v>0</v>
      </c>
      <c r="AZ119" s="35">
        <f>Nursery!$G17*AG119/1000</f>
        <v>0</v>
      </c>
      <c r="BA119" s="35">
        <f>Nursery!$G17*AH119/1000</f>
        <v>0</v>
      </c>
      <c r="BB119" s="35">
        <f>Nursery!$G17*AI119/1000</f>
        <v>0</v>
      </c>
      <c r="BC119" s="35">
        <f>Nursery!$G17*AJ119/1000</f>
        <v>0</v>
      </c>
      <c r="BD119" s="35">
        <f>Nursery!$G17*AK119/1000</f>
        <v>0</v>
      </c>
      <c r="BE119" s="35">
        <f>Nursery!$G17*AL119/1000</f>
        <v>0</v>
      </c>
      <c r="BF119" s="35">
        <f>Nursery!$G17*AM119/1000</f>
        <v>0</v>
      </c>
    </row>
    <row r="120" spans="22:58" ht="14.25" customHeight="1">
      <c r="V120" s="22">
        <v>10</v>
      </c>
      <c r="W120" s="33">
        <f>IF($A18=0,0,VLOOKUP($A18,[0]!Matrix,W$75))</f>
        <v>8124</v>
      </c>
      <c r="X120" s="33">
        <f>IF($A18=0,0,VLOOKUP($A18,[0]!Matrix,X$75))</f>
        <v>0</v>
      </c>
      <c r="Y120" s="33">
        <f>IF($A18=0,0,VLOOKUP($A18,[0]!Matrix,Y$75))</f>
        <v>0</v>
      </c>
      <c r="Z120" s="33">
        <f>IF($A18=0,0,VLOOKUP($A18,[0]!Matrix,Z$75))</f>
        <v>99</v>
      </c>
      <c r="AA120" s="33">
        <f>IF($A18=0,0,VLOOKUP($A18,[0]!Matrix,AA$75))</f>
        <v>0</v>
      </c>
      <c r="AB120" s="33">
        <f>IF($A18=0,0,VLOOKUP($A18,[0]!Matrix,AB$75))</f>
        <v>0</v>
      </c>
      <c r="AC120" s="33">
        <f>IF($A18=0,0,VLOOKUP($A18,[0]!Matrix,AC$75))</f>
        <v>0</v>
      </c>
      <c r="AD120" s="33">
        <f>IF($A18=0,0,VLOOKUP($A18,[0]!Matrix,AD$75))</f>
        <v>0</v>
      </c>
      <c r="AE120" s="33">
        <f>IF($A18=0,0,VLOOKUP($A18,[0]!Matrix,AE$75))</f>
        <v>0</v>
      </c>
      <c r="AF120" s="33">
        <f>IF($A18=0,0,VLOOKUP($A18,[0]!Matrix,AF$75))</f>
        <v>0</v>
      </c>
      <c r="AG120" s="33">
        <f>IF($A18=0,0,VLOOKUP($A18,[0]!Matrix,AG$75))</f>
        <v>0</v>
      </c>
      <c r="AH120" s="33">
        <f>IF($A18=0,0,VLOOKUP($A18,[0]!Matrix,AH$75))</f>
        <v>0</v>
      </c>
      <c r="AI120" s="33">
        <f>IF($A18=0,0,VLOOKUP($A18,[0]!Matrix,AI$75))</f>
        <v>0</v>
      </c>
      <c r="AJ120" s="33">
        <f>IF($A18=0,0,VLOOKUP($A18,[0]!Matrix,AJ$75))</f>
        <v>0</v>
      </c>
      <c r="AK120" s="33">
        <f>IF($A18=0,0,VLOOKUP($A18,[0]!Matrix,AK$75))</f>
        <v>0</v>
      </c>
      <c r="AL120" s="33">
        <f>IF($A18=0,0,VLOOKUP($A18,[0]!Matrix,AL$75))</f>
        <v>0</v>
      </c>
      <c r="AM120" s="33">
        <f>IF($A18=0,0,VLOOKUP($A18,[0]!Matrix,AM$75))</f>
        <v>0</v>
      </c>
      <c r="AN120" s="34"/>
      <c r="AO120" s="22">
        <v>10</v>
      </c>
      <c r="AP120" s="35">
        <f>Nursery!$G18*W120/1000</f>
        <v>203.1</v>
      </c>
      <c r="AQ120" s="35">
        <f>Nursery!$G18*X120/1000</f>
        <v>0</v>
      </c>
      <c r="AR120" s="35">
        <f>Nursery!$G18*Y120/1000</f>
        <v>0</v>
      </c>
      <c r="AS120" s="35">
        <f>Nursery!$G18*Z120/1000</f>
        <v>2.4750000000000001</v>
      </c>
      <c r="AT120" s="35">
        <f>Nursery!$G18*AA120/1000</f>
        <v>0</v>
      </c>
      <c r="AU120" s="35">
        <f>Nursery!$G18*AB120/1000</f>
        <v>0</v>
      </c>
      <c r="AV120" s="35">
        <f>Nursery!$G18*AC120/1000</f>
        <v>0</v>
      </c>
      <c r="AW120" s="35">
        <f>Nursery!$G18*AD120/1000</f>
        <v>0</v>
      </c>
      <c r="AX120" s="35">
        <f>Nursery!$G18*AE120/1000</f>
        <v>0</v>
      </c>
      <c r="AY120" s="35">
        <f>Nursery!$G18*AF120/1000</f>
        <v>0</v>
      </c>
      <c r="AZ120" s="35">
        <f>Nursery!$G18*AG120/1000</f>
        <v>0</v>
      </c>
      <c r="BA120" s="35">
        <f>Nursery!$G18*AH120/1000</f>
        <v>0</v>
      </c>
      <c r="BB120" s="35">
        <f>Nursery!$G18*AI120/1000</f>
        <v>0</v>
      </c>
      <c r="BC120" s="35">
        <f>Nursery!$G18*AJ120/1000</f>
        <v>0</v>
      </c>
      <c r="BD120" s="35">
        <f>Nursery!$G18*AK120/1000</f>
        <v>0</v>
      </c>
      <c r="BE120" s="35">
        <f>Nursery!$G18*AL120/1000</f>
        <v>0</v>
      </c>
      <c r="BF120" s="35">
        <f>Nursery!$G18*AM120/1000</f>
        <v>0</v>
      </c>
    </row>
    <row r="121" spans="22:58" ht="14.25" customHeight="1">
      <c r="V121" s="22">
        <v>11</v>
      </c>
      <c r="W121" s="33">
        <f>IF($A19=0,0,VLOOKUP($A19,[0]!Matrix,W$75))</f>
        <v>0</v>
      </c>
      <c r="X121" s="33">
        <f>IF($A19=0,0,VLOOKUP($A19,[0]!Matrix,X$75))</f>
        <v>0</v>
      </c>
      <c r="Y121" s="33">
        <f>IF($A19=0,0,VLOOKUP($A19,[0]!Matrix,Y$75))</f>
        <v>0</v>
      </c>
      <c r="Z121" s="33">
        <f>IF($A19=0,0,VLOOKUP($A19,[0]!Matrix,Z$75))</f>
        <v>0</v>
      </c>
      <c r="AA121" s="33">
        <f>IF($A19=0,0,VLOOKUP($A19,[0]!Matrix,AA$75))</f>
        <v>0.3</v>
      </c>
      <c r="AB121" s="33">
        <f>IF($A19=0,0,VLOOKUP($A19,[0]!Matrix,AB$75))</f>
        <v>0</v>
      </c>
      <c r="AC121" s="33">
        <f>IF($A19=0,0,VLOOKUP($A19,[0]!Matrix,AC$75))</f>
        <v>39.5</v>
      </c>
      <c r="AD121" s="33">
        <f>IF($A19=0,0,VLOOKUP($A19,[0]!Matrix,AD$75))</f>
        <v>59</v>
      </c>
      <c r="AE121" s="33">
        <f>IF($A19=0,0,VLOOKUP($A19,[0]!Matrix,AE$75))</f>
        <v>0</v>
      </c>
      <c r="AF121" s="33">
        <f>IF($A19=0,0,VLOOKUP($A19,[0]!Matrix,AF$75))</f>
        <v>0</v>
      </c>
      <c r="AG121" s="33">
        <f>IF($A19=0,0,VLOOKUP($A19,[0]!Matrix,AG$75))</f>
        <v>0</v>
      </c>
      <c r="AH121" s="33">
        <f>IF($A19=0,0,VLOOKUP($A19,[0]!Matrix,AH$75))</f>
        <v>0</v>
      </c>
      <c r="AI121" s="33">
        <f>IF($A19=0,0,VLOOKUP($A19,[0]!Matrix,AI$75))</f>
        <v>0</v>
      </c>
      <c r="AJ121" s="33">
        <f>IF($A19=0,0,VLOOKUP($A19,[0]!Matrix,AJ$75))</f>
        <v>0</v>
      </c>
      <c r="AK121" s="33">
        <f>IF($A19=0,0,VLOOKUP($A19,[0]!Matrix,AK$75))</f>
        <v>0</v>
      </c>
      <c r="AL121" s="33">
        <f>IF($A19=0,0,VLOOKUP($A19,[0]!Matrix,AL$75))</f>
        <v>0</v>
      </c>
      <c r="AM121" s="33">
        <f>IF($A19=0,0,VLOOKUP($A19,[0]!Matrix,AM$75))</f>
        <v>0</v>
      </c>
      <c r="AN121" s="34"/>
      <c r="AO121" s="22">
        <v>11</v>
      </c>
      <c r="AP121" s="35">
        <f>Nursery!$G19*W121/1000</f>
        <v>0</v>
      </c>
      <c r="AQ121" s="35">
        <f>Nursery!$G19*X121/1000</f>
        <v>0</v>
      </c>
      <c r="AR121" s="35">
        <f>Nursery!$G19*Y121/1000</f>
        <v>0</v>
      </c>
      <c r="AS121" s="35">
        <f>Nursery!$G19*Z121/1000</f>
        <v>0</v>
      </c>
      <c r="AT121" s="35">
        <f>Nursery!$G19*AA121/1000</f>
        <v>1.7999999999999997E-3</v>
      </c>
      <c r="AU121" s="35">
        <f>Nursery!$G19*AB121/1000</f>
        <v>0</v>
      </c>
      <c r="AV121" s="35">
        <f>Nursery!$G19*AC121/1000</f>
        <v>0.23699999999999999</v>
      </c>
      <c r="AW121" s="35">
        <f>Nursery!$G19*AD121/1000</f>
        <v>0.35399999999999998</v>
      </c>
      <c r="AX121" s="35">
        <f>Nursery!$G19*AE121/1000</f>
        <v>0</v>
      </c>
      <c r="AY121" s="35">
        <f>Nursery!$G19*AF121/1000</f>
        <v>0</v>
      </c>
      <c r="AZ121" s="35">
        <f>Nursery!$G19*AG121/1000</f>
        <v>0</v>
      </c>
      <c r="BA121" s="35">
        <f>Nursery!$G19*AH121/1000</f>
        <v>0</v>
      </c>
      <c r="BB121" s="35">
        <f>Nursery!$G19*AI121/1000</f>
        <v>0</v>
      </c>
      <c r="BC121" s="35">
        <f>Nursery!$G19*AJ121/1000</f>
        <v>0</v>
      </c>
      <c r="BD121" s="35">
        <f>Nursery!$G19*AK121/1000</f>
        <v>0</v>
      </c>
      <c r="BE121" s="35">
        <f>Nursery!$G19*AL121/1000</f>
        <v>0</v>
      </c>
      <c r="BF121" s="35">
        <f>Nursery!$G19*AM121/1000</f>
        <v>0</v>
      </c>
    </row>
    <row r="122" spans="22:58" ht="14.25" customHeight="1">
      <c r="V122" s="22">
        <v>12</v>
      </c>
      <c r="W122" s="33">
        <f>IF($A20=0,0,VLOOKUP($A20,[0]!Matrix,W$75))</f>
        <v>0</v>
      </c>
      <c r="X122" s="33">
        <f>IF($A20=0,0,VLOOKUP($A20,[0]!Matrix,X$75))</f>
        <v>0</v>
      </c>
      <c r="Y122" s="33">
        <f>IF($A20=0,0,VLOOKUP($A20,[0]!Matrix,Y$75))</f>
        <v>0</v>
      </c>
      <c r="Z122" s="33">
        <f>IF($A20=0,0,VLOOKUP($A20,[0]!Matrix,Z$75))</f>
        <v>0</v>
      </c>
      <c r="AA122" s="33">
        <f>IF($A20=0,0,VLOOKUP($A20,[0]!Matrix,AA$75))</f>
        <v>16.899999999999999</v>
      </c>
      <c r="AB122" s="33">
        <f>IF($A20=0,0,VLOOKUP($A20,[0]!Matrix,AB$75))</f>
        <v>18.98</v>
      </c>
      <c r="AC122" s="33">
        <f>IF($A20=0,0,VLOOKUP($A20,[0]!Matrix,AC$75))</f>
        <v>0.2</v>
      </c>
      <c r="AD122" s="33">
        <f>IF($A20=0,0,VLOOKUP($A20,[0]!Matrix,AD$75))</f>
        <v>0</v>
      </c>
      <c r="AE122" s="33">
        <f>IF($A20=0,0,VLOOKUP($A20,[0]!Matrix,AE$75))</f>
        <v>0.16</v>
      </c>
      <c r="AF122" s="33">
        <f>IF($A20=0,0,VLOOKUP($A20,[0]!Matrix,AF$75))</f>
        <v>0</v>
      </c>
      <c r="AG122" s="33">
        <f>IF($A20=0,0,VLOOKUP($A20,[0]!Matrix,AG$75))</f>
        <v>0</v>
      </c>
      <c r="AH122" s="33">
        <f>IF($A20=0,0,VLOOKUP($A20,[0]!Matrix,AH$75))</f>
        <v>0</v>
      </c>
      <c r="AI122" s="33">
        <f>IF($A20=0,0,VLOOKUP($A20,[0]!Matrix,AI$75))</f>
        <v>0</v>
      </c>
      <c r="AJ122" s="33">
        <f>IF($A20=0,0,VLOOKUP($A20,[0]!Matrix,AJ$75))</f>
        <v>0</v>
      </c>
      <c r="AK122" s="33">
        <f>IF($A20=0,0,VLOOKUP($A20,[0]!Matrix,AK$75))</f>
        <v>0</v>
      </c>
      <c r="AL122" s="33">
        <f>IF($A20=0,0,VLOOKUP($A20,[0]!Matrix,AL$75))</f>
        <v>0</v>
      </c>
      <c r="AM122" s="33">
        <f>IF($A20=0,0,VLOOKUP($A20,[0]!Matrix,AM$75))</f>
        <v>0</v>
      </c>
      <c r="AN122" s="34"/>
      <c r="AO122" s="22">
        <v>12</v>
      </c>
      <c r="AP122" s="35">
        <f>Nursery!$G20*W122/1000</f>
        <v>0</v>
      </c>
      <c r="AQ122" s="35">
        <f>Nursery!$G20*X122/1000</f>
        <v>0</v>
      </c>
      <c r="AR122" s="35">
        <f>Nursery!$G20*Y122/1000</f>
        <v>0</v>
      </c>
      <c r="AS122" s="35">
        <f>Nursery!$G20*Z122/1000</f>
        <v>0</v>
      </c>
      <c r="AT122" s="35">
        <f>Nursery!$G20*AA122/1000</f>
        <v>0.16054999999999997</v>
      </c>
      <c r="AU122" s="35">
        <f>Nursery!$G20*AB122/1000</f>
        <v>0.18031</v>
      </c>
      <c r="AV122" s="35">
        <f>Nursery!$G20*AC122/1000</f>
        <v>1.9000000000000002E-3</v>
      </c>
      <c r="AW122" s="35">
        <f>Nursery!$G20*AD122/1000</f>
        <v>0</v>
      </c>
      <c r="AX122" s="35">
        <f>Nursery!$G20*AE122/1000</f>
        <v>1.5200000000000001E-3</v>
      </c>
      <c r="AY122" s="35">
        <f>Nursery!$G20*AF122/1000</f>
        <v>0</v>
      </c>
      <c r="AZ122" s="35">
        <f>Nursery!$G20*AG122/1000</f>
        <v>0</v>
      </c>
      <c r="BA122" s="35">
        <f>Nursery!$G20*AH122/1000</f>
        <v>0</v>
      </c>
      <c r="BB122" s="35">
        <f>Nursery!$G20*AI122/1000</f>
        <v>0</v>
      </c>
      <c r="BC122" s="35">
        <f>Nursery!$G20*AJ122/1000</f>
        <v>0</v>
      </c>
      <c r="BD122" s="35">
        <f>Nursery!$G20*AK122/1000</f>
        <v>0</v>
      </c>
      <c r="BE122" s="35">
        <f>Nursery!$G20*AL122/1000</f>
        <v>0</v>
      </c>
      <c r="BF122" s="35">
        <f>Nursery!$G20*AM122/1000</f>
        <v>0</v>
      </c>
    </row>
    <row r="123" spans="22:58" ht="14.25" customHeight="1">
      <c r="V123" s="22">
        <v>13</v>
      </c>
      <c r="W123" s="33">
        <f>IF($A21=0,0,VLOOKUP($A21,[0]!Matrix,W$75))</f>
        <v>0</v>
      </c>
      <c r="X123" s="33">
        <f>IF($A21=0,0,VLOOKUP($A21,[0]!Matrix,X$75))</f>
        <v>0</v>
      </c>
      <c r="Y123" s="33">
        <f>IF($A21=0,0,VLOOKUP($A21,[0]!Matrix,Y$75))</f>
        <v>0</v>
      </c>
      <c r="Z123" s="33">
        <f>IF($A21=0,0,VLOOKUP($A21,[0]!Matrix,Z$75))</f>
        <v>0</v>
      </c>
      <c r="AA123" s="33">
        <f>IF($A21=0,0,VLOOKUP($A21,[0]!Matrix,AA$75))</f>
        <v>38.5</v>
      </c>
      <c r="AB123" s="33">
        <f>IF($A21=0,0,VLOOKUP($A21,[0]!Matrix,AB$75))</f>
        <v>0.02</v>
      </c>
      <c r="AC123" s="33">
        <f>IF($A21=0,0,VLOOKUP($A21,[0]!Matrix,AC$75))</f>
        <v>0.08</v>
      </c>
      <c r="AD123" s="33">
        <f>IF($A21=0,0,VLOOKUP($A21,[0]!Matrix,AD$75))</f>
        <v>0.02</v>
      </c>
      <c r="AE123" s="33">
        <f>IF($A21=0,0,VLOOKUP($A21,[0]!Matrix,AE$75))</f>
        <v>0.08</v>
      </c>
      <c r="AF123" s="33">
        <f>IF($A21=0,0,VLOOKUP($A21,[0]!Matrix,AF$75))</f>
        <v>0</v>
      </c>
      <c r="AG123" s="33">
        <f>IF($A21=0,0,VLOOKUP($A21,[0]!Matrix,AG$75))</f>
        <v>0</v>
      </c>
      <c r="AH123" s="33">
        <f>IF($A21=0,0,VLOOKUP($A21,[0]!Matrix,AH$75))</f>
        <v>0</v>
      </c>
      <c r="AI123" s="33">
        <f>IF($A21=0,0,VLOOKUP($A21,[0]!Matrix,AI$75))</f>
        <v>0</v>
      </c>
      <c r="AJ123" s="33">
        <f>IF($A21=0,0,VLOOKUP($A21,[0]!Matrix,AJ$75))</f>
        <v>0</v>
      </c>
      <c r="AK123" s="33">
        <f>IF($A21=0,0,VLOOKUP($A21,[0]!Matrix,AK$75))</f>
        <v>0</v>
      </c>
      <c r="AL123" s="33">
        <f>IF($A21=0,0,VLOOKUP($A21,[0]!Matrix,AL$75))</f>
        <v>0</v>
      </c>
      <c r="AM123" s="33">
        <f>IF($A21=0,0,VLOOKUP($A21,[0]!Matrix,AM$75))</f>
        <v>0</v>
      </c>
      <c r="AN123" s="34"/>
      <c r="AO123" s="22">
        <v>13</v>
      </c>
      <c r="AP123" s="35">
        <f>Nursery!$G21*W123/1000</f>
        <v>0</v>
      </c>
      <c r="AQ123" s="35">
        <f>Nursery!$G21*X123/1000</f>
        <v>0</v>
      </c>
      <c r="AR123" s="35">
        <f>Nursery!$G21*Y123/1000</f>
        <v>0</v>
      </c>
      <c r="AS123" s="35">
        <f>Nursery!$G21*Z123/1000</f>
        <v>0</v>
      </c>
      <c r="AT123" s="35">
        <f>Nursery!$G21*AA123/1000</f>
        <v>0.32724999999999999</v>
      </c>
      <c r="AU123" s="35">
        <f>Nursery!$G21*AB123/1000</f>
        <v>1.7000000000000001E-4</v>
      </c>
      <c r="AV123" s="35">
        <f>Nursery!$G21*AC123/1000</f>
        <v>6.8000000000000005E-4</v>
      </c>
      <c r="AW123" s="35">
        <f>Nursery!$G21*AD123/1000</f>
        <v>1.7000000000000001E-4</v>
      </c>
      <c r="AX123" s="35">
        <f>Nursery!$G21*AE123/1000</f>
        <v>6.8000000000000005E-4</v>
      </c>
      <c r="AY123" s="35">
        <f>Nursery!$G21*AF123/1000</f>
        <v>0</v>
      </c>
      <c r="AZ123" s="35">
        <f>Nursery!$G21*AG123/1000</f>
        <v>0</v>
      </c>
      <c r="BA123" s="35">
        <f>Nursery!$G21*AH123/1000</f>
        <v>0</v>
      </c>
      <c r="BB123" s="35">
        <f>Nursery!$G21*AI123/1000</f>
        <v>0</v>
      </c>
      <c r="BC123" s="35">
        <f>Nursery!$G21*AJ123/1000</f>
        <v>0</v>
      </c>
      <c r="BD123" s="35">
        <f>Nursery!$G21*AK123/1000</f>
        <v>0</v>
      </c>
      <c r="BE123" s="35">
        <f>Nursery!$G21*AL123/1000</f>
        <v>0</v>
      </c>
      <c r="BF123" s="35">
        <f>Nursery!$G21*AM123/1000</f>
        <v>0</v>
      </c>
    </row>
    <row r="124" spans="22:58" ht="14.25" customHeight="1">
      <c r="V124" s="22">
        <v>14</v>
      </c>
      <c r="W124" s="33">
        <f>IF($A22=0,0,VLOOKUP($A22,[0]!Matrix,W$75))</f>
        <v>4350</v>
      </c>
      <c r="X124" s="33">
        <f>IF($A22=0,0,VLOOKUP($A22,[0]!Matrix,X$75))</f>
        <v>95.4</v>
      </c>
      <c r="Y124" s="33">
        <f>IF($A22=0,0,VLOOKUP($A22,[0]!Matrix,Y$75))</f>
        <v>0</v>
      </c>
      <c r="Z124" s="33">
        <f>IF($A22=0,0,VLOOKUP($A22,[0]!Matrix,Z$75))</f>
        <v>0</v>
      </c>
      <c r="AA124" s="33">
        <f>IF($A22=0,0,VLOOKUP($A22,[0]!Matrix,AA$75))</f>
        <v>0</v>
      </c>
      <c r="AB124" s="33">
        <f>IF($A22=0,0,VLOOKUP($A22,[0]!Matrix,AB$75))</f>
        <v>0</v>
      </c>
      <c r="AC124" s="33">
        <f>IF($A22=0,0,VLOOKUP($A22,[0]!Matrix,AC$75))</f>
        <v>0</v>
      </c>
      <c r="AD124" s="33">
        <f>IF($A22=0,0,VLOOKUP($A22,[0]!Matrix,AD$75))</f>
        <v>19.5</v>
      </c>
      <c r="AE124" s="33">
        <f>IF($A22=0,0,VLOOKUP($A22,[0]!Matrix,AE$75))</f>
        <v>0</v>
      </c>
      <c r="AF124" s="33">
        <f>IF($A22=0,0,VLOOKUP($A22,[0]!Matrix,AF$75))</f>
        <v>79.8</v>
      </c>
      <c r="AG124" s="33">
        <f>IF($A22=0,0,VLOOKUP($A22,[0]!Matrix,AG$75))</f>
        <v>0</v>
      </c>
      <c r="AH124" s="33">
        <f>IF($A22=0,0,VLOOKUP($A22,[0]!Matrix,AH$75))</f>
        <v>0</v>
      </c>
      <c r="AI124" s="33">
        <f>IF($A22=0,0,VLOOKUP($A22,[0]!Matrix,AI$75))</f>
        <v>0</v>
      </c>
      <c r="AJ124" s="33">
        <f>IF($A22=0,0,VLOOKUP($A22,[0]!Matrix,AJ$75))</f>
        <v>0</v>
      </c>
      <c r="AK124" s="33">
        <f>IF($A22=0,0,VLOOKUP($A22,[0]!Matrix,AK$75))</f>
        <v>0</v>
      </c>
      <c r="AL124" s="33">
        <f>IF($A22=0,0,VLOOKUP($A22,[0]!Matrix,AL$75))</f>
        <v>0</v>
      </c>
      <c r="AM124" s="33">
        <f>IF($A22=0,0,VLOOKUP($A22,[0]!Matrix,AM$75))</f>
        <v>0</v>
      </c>
      <c r="AN124" s="34"/>
      <c r="AO124" s="22">
        <v>14</v>
      </c>
      <c r="AP124" s="35">
        <f>Nursery!$G22*W124/1000</f>
        <v>18.704999999999998</v>
      </c>
      <c r="AQ124" s="35">
        <f>Nursery!$G22*X124/1000</f>
        <v>0.41022000000000003</v>
      </c>
      <c r="AR124" s="35">
        <f>Nursery!$G22*Y124/1000</f>
        <v>0</v>
      </c>
      <c r="AS124" s="35">
        <f>Nursery!$G22*Z124/1000</f>
        <v>0</v>
      </c>
      <c r="AT124" s="35">
        <f>Nursery!$G22*AA124/1000</f>
        <v>0</v>
      </c>
      <c r="AU124" s="35">
        <f>Nursery!$G22*AB124/1000</f>
        <v>0</v>
      </c>
      <c r="AV124" s="35">
        <f>Nursery!$G22*AC124/1000</f>
        <v>0</v>
      </c>
      <c r="AW124" s="35">
        <f>Nursery!$G22*AD124/1000</f>
        <v>8.3849999999999994E-2</v>
      </c>
      <c r="AX124" s="35">
        <f>Nursery!$G22*AE124/1000</f>
        <v>0</v>
      </c>
      <c r="AY124" s="35">
        <f>Nursery!$G22*AF124/1000</f>
        <v>0.34314</v>
      </c>
      <c r="AZ124" s="35">
        <f>Nursery!$G22*AG124/1000</f>
        <v>0</v>
      </c>
      <c r="BA124" s="35">
        <f>Nursery!$G22*AH124/1000</f>
        <v>0</v>
      </c>
      <c r="BB124" s="35">
        <f>Nursery!$G22*AI124/1000</f>
        <v>0</v>
      </c>
      <c r="BC124" s="35">
        <f>Nursery!$G22*AJ124/1000</f>
        <v>0</v>
      </c>
      <c r="BD124" s="35">
        <f>Nursery!$G22*AK124/1000</f>
        <v>0</v>
      </c>
      <c r="BE124" s="35">
        <f>Nursery!$G22*AL124/1000</f>
        <v>0</v>
      </c>
      <c r="BF124" s="35">
        <f>Nursery!$G22*AM124/1000</f>
        <v>0</v>
      </c>
    </row>
    <row r="125" spans="22:58" ht="14.25" customHeight="1">
      <c r="V125" s="22">
        <v>15</v>
      </c>
      <c r="W125" s="33">
        <f>IF($A23=0,0,VLOOKUP($A23,[0]!Matrix,W$75))</f>
        <v>5354</v>
      </c>
      <c r="X125" s="33">
        <f>IF($A23=0,0,VLOOKUP($A23,[0]!Matrix,X$75))</f>
        <v>58.4</v>
      </c>
      <c r="Y125" s="33">
        <f>IF($A23=0,0,VLOOKUP($A23,[0]!Matrix,Y$75))</f>
        <v>0</v>
      </c>
      <c r="Z125" s="33">
        <f>IF($A23=0,0,VLOOKUP($A23,[0]!Matrix,Z$75))</f>
        <v>0</v>
      </c>
      <c r="AA125" s="33">
        <f>IF($A23=0,0,VLOOKUP($A23,[0]!Matrix,AA$75))</f>
        <v>0</v>
      </c>
      <c r="AB125" s="33">
        <f>IF($A23=0,0,VLOOKUP($A23,[0]!Matrix,AB$75))</f>
        <v>0</v>
      </c>
      <c r="AC125" s="33">
        <f>IF($A23=0,0,VLOOKUP($A23,[0]!Matrix,AC$75))</f>
        <v>0</v>
      </c>
      <c r="AD125" s="33">
        <f>IF($A23=0,0,VLOOKUP($A23,[0]!Matrix,AD$75))</f>
        <v>0</v>
      </c>
      <c r="AE125" s="33">
        <f>IF($A23=0,0,VLOOKUP($A23,[0]!Matrix,AE$75))</f>
        <v>0</v>
      </c>
      <c r="AF125" s="33">
        <f>IF($A23=0,0,VLOOKUP($A23,[0]!Matrix,AF$75))</f>
        <v>0</v>
      </c>
      <c r="AG125" s="33">
        <f>IF($A23=0,0,VLOOKUP($A23,[0]!Matrix,AG$75))</f>
        <v>99</v>
      </c>
      <c r="AH125" s="33">
        <f>IF($A23=0,0,VLOOKUP($A23,[0]!Matrix,AH$75))</f>
        <v>99</v>
      </c>
      <c r="AI125" s="33">
        <f>IF($A23=0,0,VLOOKUP($A23,[0]!Matrix,AI$75))</f>
        <v>0</v>
      </c>
      <c r="AJ125" s="33">
        <f>IF($A23=0,0,VLOOKUP($A23,[0]!Matrix,AJ$75))</f>
        <v>0</v>
      </c>
      <c r="AK125" s="33">
        <f>IF($A23=0,0,VLOOKUP($A23,[0]!Matrix,AK$75))</f>
        <v>0</v>
      </c>
      <c r="AL125" s="33">
        <f>IF($A23=0,0,VLOOKUP($A23,[0]!Matrix,AL$75))</f>
        <v>0</v>
      </c>
      <c r="AM125" s="33">
        <f>IF($A23=0,0,VLOOKUP($A23,[0]!Matrix,AM$75))</f>
        <v>0</v>
      </c>
      <c r="AN125" s="34"/>
      <c r="AO125" s="22">
        <v>15</v>
      </c>
      <c r="AP125" s="35">
        <f>Nursery!$G23*W125/1000</f>
        <v>8.5663999999999998</v>
      </c>
      <c r="AQ125" s="35">
        <f>Nursery!$G23*X125/1000</f>
        <v>9.3439999999999995E-2</v>
      </c>
      <c r="AR125" s="35">
        <f>Nursery!$G23*Y125/1000</f>
        <v>0</v>
      </c>
      <c r="AS125" s="35">
        <f>Nursery!$G23*Z125/1000</f>
        <v>0</v>
      </c>
      <c r="AT125" s="35">
        <f>Nursery!$G23*AA125/1000</f>
        <v>0</v>
      </c>
      <c r="AU125" s="35">
        <f>Nursery!$G23*AB125/1000</f>
        <v>0</v>
      </c>
      <c r="AV125" s="35">
        <f>Nursery!$G23*AC125/1000</f>
        <v>0</v>
      </c>
      <c r="AW125" s="35">
        <f>Nursery!$G23*AD125/1000</f>
        <v>0</v>
      </c>
      <c r="AX125" s="35">
        <f>Nursery!$G23*AE125/1000</f>
        <v>0</v>
      </c>
      <c r="AY125" s="35">
        <f>Nursery!$G23*AF125/1000</f>
        <v>0</v>
      </c>
      <c r="AZ125" s="35">
        <f>Nursery!$G23*AG125/1000</f>
        <v>0.15840000000000001</v>
      </c>
      <c r="BA125" s="35">
        <f>Nursery!$G23*AH125/1000</f>
        <v>0.15840000000000001</v>
      </c>
      <c r="BB125" s="35">
        <f>Nursery!$G23*AI125/1000</f>
        <v>0</v>
      </c>
      <c r="BC125" s="35">
        <f>Nursery!$G23*AJ125/1000</f>
        <v>0</v>
      </c>
      <c r="BD125" s="35">
        <f>Nursery!$G23*AK125/1000</f>
        <v>0</v>
      </c>
      <c r="BE125" s="35">
        <f>Nursery!$G23*AL125/1000</f>
        <v>0</v>
      </c>
      <c r="BF125" s="35">
        <f>Nursery!$G23*AM125/1000</f>
        <v>0</v>
      </c>
    </row>
    <row r="126" spans="22:58" ht="14.25" customHeight="1">
      <c r="V126" s="22">
        <v>16</v>
      </c>
      <c r="W126" s="33">
        <f>IF($A24=0,0,VLOOKUP($A24,[0]!Matrix,W$75))</f>
        <v>3776</v>
      </c>
      <c r="X126" s="33">
        <f>IF($A24=0,0,VLOOKUP($A24,[0]!Matrix,X$75))</f>
        <v>73.099999999999994</v>
      </c>
      <c r="Y126" s="33">
        <f>IF($A24=0,0,VLOOKUP($A24,[0]!Matrix,Y$75))</f>
        <v>0</v>
      </c>
      <c r="Z126" s="33">
        <f>IF($A24=0,0,VLOOKUP($A24,[0]!Matrix,Z$75))</f>
        <v>0</v>
      </c>
      <c r="AA126" s="33">
        <f>IF($A24=0,0,VLOOKUP($A24,[0]!Matrix,AA$75))</f>
        <v>0</v>
      </c>
      <c r="AB126" s="33">
        <f>IF($A24=0,0,VLOOKUP($A24,[0]!Matrix,AB$75))</f>
        <v>0</v>
      </c>
      <c r="AC126" s="33">
        <f>IF($A24=0,0,VLOOKUP($A24,[0]!Matrix,AC$75))</f>
        <v>0</v>
      </c>
      <c r="AD126" s="33">
        <f>IF($A24=0,0,VLOOKUP($A24,[0]!Matrix,AD$75))</f>
        <v>0</v>
      </c>
      <c r="AE126" s="33">
        <f>IF($A24=0,0,VLOOKUP($A24,[0]!Matrix,AE$75))</f>
        <v>0</v>
      </c>
      <c r="AF126" s="33">
        <f>IF($A24=0,0,VLOOKUP($A24,[0]!Matrix,AF$75))</f>
        <v>0</v>
      </c>
      <c r="AG126" s="33">
        <f>IF($A24=0,0,VLOOKUP($A24,[0]!Matrix,AG$75))</f>
        <v>0</v>
      </c>
      <c r="AH126" s="33">
        <f>IF($A24=0,0,VLOOKUP($A24,[0]!Matrix,AH$75))</f>
        <v>0</v>
      </c>
      <c r="AI126" s="33">
        <f>IF($A24=0,0,VLOOKUP($A24,[0]!Matrix,AI$75))</f>
        <v>99</v>
      </c>
      <c r="AJ126" s="33">
        <f>IF($A24=0,0,VLOOKUP($A24,[0]!Matrix,AJ$75))</f>
        <v>0</v>
      </c>
      <c r="AK126" s="33">
        <f>IF($A24=0,0,VLOOKUP($A24,[0]!Matrix,AK$75))</f>
        <v>0</v>
      </c>
      <c r="AL126" s="33">
        <f>IF($A24=0,0,VLOOKUP($A24,[0]!Matrix,AL$75))</f>
        <v>0</v>
      </c>
      <c r="AM126" s="33">
        <f>IF($A24=0,0,VLOOKUP($A24,[0]!Matrix,AM$75))</f>
        <v>0</v>
      </c>
      <c r="AN126" s="34"/>
      <c r="AO126" s="22">
        <v>16</v>
      </c>
      <c r="AP126" s="35">
        <f>Nursery!$G24*W126/1000</f>
        <v>6.7968000000000002</v>
      </c>
      <c r="AQ126" s="35">
        <f>Nursery!$G24*X126/1000</f>
        <v>0.13157999999999997</v>
      </c>
      <c r="AR126" s="35">
        <f>Nursery!$G24*Y126/1000</f>
        <v>0</v>
      </c>
      <c r="AS126" s="35">
        <f>Nursery!$G24*Z126/1000</f>
        <v>0</v>
      </c>
      <c r="AT126" s="35">
        <f>Nursery!$G24*AA126/1000</f>
        <v>0</v>
      </c>
      <c r="AU126" s="35">
        <f>Nursery!$G24*AB126/1000</f>
        <v>0</v>
      </c>
      <c r="AV126" s="35">
        <f>Nursery!$G24*AC126/1000</f>
        <v>0</v>
      </c>
      <c r="AW126" s="35">
        <f>Nursery!$G24*AD126/1000</f>
        <v>0</v>
      </c>
      <c r="AX126" s="35">
        <f>Nursery!$G24*AE126/1000</f>
        <v>0</v>
      </c>
      <c r="AY126" s="35">
        <f>Nursery!$G24*AF126/1000</f>
        <v>0</v>
      </c>
      <c r="AZ126" s="35">
        <f>Nursery!$G24*AG126/1000</f>
        <v>0</v>
      </c>
      <c r="BA126" s="35">
        <f>Nursery!$G24*AH126/1000</f>
        <v>0</v>
      </c>
      <c r="BB126" s="35">
        <f>Nursery!$G24*AI126/1000</f>
        <v>0.17820000000000003</v>
      </c>
      <c r="BC126" s="35">
        <f>Nursery!$G24*AJ126/1000</f>
        <v>0</v>
      </c>
      <c r="BD126" s="35">
        <f>Nursery!$G24*AK126/1000</f>
        <v>0</v>
      </c>
      <c r="BE126" s="35">
        <f>Nursery!$G24*AL126/1000</f>
        <v>0</v>
      </c>
      <c r="BF126" s="35">
        <f>Nursery!$G24*AM126/1000</f>
        <v>0</v>
      </c>
    </row>
    <row r="127" spans="22:58" ht="14.25" customHeight="1">
      <c r="V127" s="22">
        <v>17</v>
      </c>
      <c r="W127" s="33">
        <f>IF($A25=0,0,VLOOKUP($A25,[0]!Matrix,W$75))</f>
        <v>6166</v>
      </c>
      <c r="X127" s="33">
        <f>IF($A25=0,0,VLOOKUP($A25,[0]!Matrix,X$75))</f>
        <v>85.3</v>
      </c>
      <c r="Y127" s="33">
        <f>IF($A25=0,0,VLOOKUP($A25,[0]!Matrix,Y$75))</f>
        <v>0</v>
      </c>
      <c r="Z127" s="33">
        <f>IF($A25=0,0,VLOOKUP($A25,[0]!Matrix,Z$75))</f>
        <v>0</v>
      </c>
      <c r="AA127" s="33">
        <f>IF($A25=0,0,VLOOKUP($A25,[0]!Matrix,AA$75))</f>
        <v>0</v>
      </c>
      <c r="AB127" s="33">
        <f>IF($A25=0,0,VLOOKUP($A25,[0]!Matrix,AB$75))</f>
        <v>0</v>
      </c>
      <c r="AC127" s="33">
        <f>IF($A25=0,0,VLOOKUP($A25,[0]!Matrix,AC$75))</f>
        <v>0</v>
      </c>
      <c r="AD127" s="33">
        <f>IF($A25=0,0,VLOOKUP($A25,[0]!Matrix,AD$75))</f>
        <v>0</v>
      </c>
      <c r="AE127" s="33">
        <f>IF($A25=0,0,VLOOKUP($A25,[0]!Matrix,AE$75))</f>
        <v>0</v>
      </c>
      <c r="AF127" s="33">
        <f>IF($A25=0,0,VLOOKUP($A25,[0]!Matrix,AF$75))</f>
        <v>0</v>
      </c>
      <c r="AG127" s="33">
        <f>IF($A25=0,0,VLOOKUP($A25,[0]!Matrix,AG$75))</f>
        <v>0</v>
      </c>
      <c r="AH127" s="33">
        <f>IF($A25=0,0,VLOOKUP($A25,[0]!Matrix,AH$75))</f>
        <v>0</v>
      </c>
      <c r="AI127" s="33">
        <f>IF($A25=0,0,VLOOKUP($A25,[0]!Matrix,AI$75))</f>
        <v>0</v>
      </c>
      <c r="AJ127" s="33">
        <f>IF($A25=0,0,VLOOKUP($A25,[0]!Matrix,AJ$75))</f>
        <v>98.5</v>
      </c>
      <c r="AK127" s="33">
        <f>IF($A25=0,0,VLOOKUP($A25,[0]!Matrix,AK$75))</f>
        <v>0</v>
      </c>
      <c r="AL127" s="33">
        <f>IF($A25=0,0,VLOOKUP($A25,[0]!Matrix,AL$75))</f>
        <v>0</v>
      </c>
      <c r="AM127" s="33">
        <f>IF($A25=0,0,VLOOKUP($A25,[0]!Matrix,AM$75))</f>
        <v>0</v>
      </c>
      <c r="AN127" s="34"/>
      <c r="AO127" s="22">
        <v>17</v>
      </c>
      <c r="AP127" s="35">
        <f>Nursery!$G25*W127/1000</f>
        <v>1.8497999999999999</v>
      </c>
      <c r="AQ127" s="35">
        <f>Nursery!$G25*X127/1000</f>
        <v>2.5589999999999998E-2</v>
      </c>
      <c r="AR127" s="35">
        <f>Nursery!$G25*Y127/1000</f>
        <v>0</v>
      </c>
      <c r="AS127" s="35">
        <f>Nursery!$G25*Z127/1000</f>
        <v>0</v>
      </c>
      <c r="AT127" s="35">
        <f>Nursery!$G25*AA127/1000</f>
        <v>0</v>
      </c>
      <c r="AU127" s="35">
        <f>Nursery!$G25*AB127/1000</f>
        <v>0</v>
      </c>
      <c r="AV127" s="35">
        <f>Nursery!$G25*AC127/1000</f>
        <v>0</v>
      </c>
      <c r="AW127" s="35">
        <f>Nursery!$G25*AD127/1000</f>
        <v>0</v>
      </c>
      <c r="AX127" s="35">
        <f>Nursery!$G25*AE127/1000</f>
        <v>0</v>
      </c>
      <c r="AY127" s="35">
        <f>Nursery!$G25*AF127/1000</f>
        <v>0</v>
      </c>
      <c r="AZ127" s="35">
        <f>Nursery!$G25*AG127/1000</f>
        <v>0</v>
      </c>
      <c r="BA127" s="35">
        <f>Nursery!$G25*AH127/1000</f>
        <v>0</v>
      </c>
      <c r="BB127" s="35">
        <f>Nursery!$G25*AI127/1000</f>
        <v>0</v>
      </c>
      <c r="BC127" s="35">
        <f>Nursery!$G25*AJ127/1000</f>
        <v>2.9549999999999996E-2</v>
      </c>
      <c r="BD127" s="35">
        <f>Nursery!$G25*AK127/1000</f>
        <v>0</v>
      </c>
      <c r="BE127" s="35">
        <f>Nursery!$G25*AL127/1000</f>
        <v>0</v>
      </c>
      <c r="BF127" s="35">
        <f>Nursery!$G25*AM127/1000</f>
        <v>0</v>
      </c>
    </row>
    <row r="128" spans="22:58" ht="14.25" customHeight="1">
      <c r="V128" s="22">
        <v>18</v>
      </c>
      <c r="W128" s="33">
        <f>IF($A26=0,0,VLOOKUP($A26,[0]!Matrix,W$75))</f>
        <v>0</v>
      </c>
      <c r="X128" s="33">
        <f>IF($A26=0,0,VLOOKUP($A26,[0]!Matrix,X$75))</f>
        <v>0</v>
      </c>
      <c r="Y128" s="33">
        <f>IF($A26=0,0,VLOOKUP($A26,[0]!Matrix,Y$75))</f>
        <v>0</v>
      </c>
      <c r="Z128" s="33">
        <f>IF($A26=0,0,VLOOKUP($A26,[0]!Matrix,Z$75))</f>
        <v>0</v>
      </c>
      <c r="AA128" s="33">
        <f>IF($A26=0,0,VLOOKUP($A26,[0]!Matrix,AA$75))</f>
        <v>0</v>
      </c>
      <c r="AB128" s="33">
        <f>IF($A26=0,0,VLOOKUP($A26,[0]!Matrix,AB$75))</f>
        <v>0</v>
      </c>
      <c r="AC128" s="33">
        <f>IF($A26=0,0,VLOOKUP($A26,[0]!Matrix,AC$75))</f>
        <v>0</v>
      </c>
      <c r="AD128" s="33">
        <f>IF($A26=0,0,VLOOKUP($A26,[0]!Matrix,AD$75))</f>
        <v>0</v>
      </c>
      <c r="AE128" s="33">
        <f>IF($A26=0,0,VLOOKUP($A26,[0]!Matrix,AE$75))</f>
        <v>0</v>
      </c>
      <c r="AF128" s="33">
        <f>IF($A26=0,0,VLOOKUP($A26,[0]!Matrix,AF$75))</f>
        <v>0</v>
      </c>
      <c r="AG128" s="33">
        <f>IF($A26=0,0,VLOOKUP($A26,[0]!Matrix,AG$75))</f>
        <v>0</v>
      </c>
      <c r="AH128" s="33">
        <f>IF($A26=0,0,VLOOKUP($A26,[0]!Matrix,AH$75))</f>
        <v>0</v>
      </c>
      <c r="AI128" s="33">
        <f>IF($A26=0,0,VLOOKUP($A26,[0]!Matrix,AI$75))</f>
        <v>0</v>
      </c>
      <c r="AJ128" s="33">
        <f>IF($A26=0,0,VLOOKUP($A26,[0]!Matrix,AJ$75))</f>
        <v>0</v>
      </c>
      <c r="AK128" s="33">
        <f>IF($A26=0,0,VLOOKUP($A26,[0]!Matrix,AK$75))</f>
        <v>0</v>
      </c>
      <c r="AL128" s="33">
        <f>IF($A26=0,0,VLOOKUP($A26,[0]!Matrix,AL$75))</f>
        <v>0</v>
      </c>
      <c r="AM128" s="33">
        <f>IF($A26=0,0,VLOOKUP($A26,[0]!Matrix,AM$75))</f>
        <v>0</v>
      </c>
      <c r="AN128" s="34"/>
      <c r="AO128" s="22">
        <v>18</v>
      </c>
      <c r="AP128" s="35">
        <f>Nursery!$G26*W128/1000</f>
        <v>0</v>
      </c>
      <c r="AQ128" s="35">
        <f>Nursery!$G26*X128/1000</f>
        <v>0</v>
      </c>
      <c r="AR128" s="35">
        <f>Nursery!$G26*Y128/1000</f>
        <v>0</v>
      </c>
      <c r="AS128" s="35">
        <f>Nursery!$G26*Z128/1000</f>
        <v>0</v>
      </c>
      <c r="AT128" s="35">
        <f>Nursery!$G26*AA128/1000</f>
        <v>0</v>
      </c>
      <c r="AU128" s="35">
        <f>Nursery!$G26*AB128/1000</f>
        <v>0</v>
      </c>
      <c r="AV128" s="35">
        <f>Nursery!$G26*AC128/1000</f>
        <v>0</v>
      </c>
      <c r="AW128" s="35">
        <f>Nursery!$G26*AD128/1000</f>
        <v>0</v>
      </c>
      <c r="AX128" s="35">
        <f>Nursery!$G26*AE128/1000</f>
        <v>0</v>
      </c>
      <c r="AY128" s="35">
        <f>Nursery!$G26*AF128/1000</f>
        <v>0</v>
      </c>
      <c r="AZ128" s="35">
        <f>Nursery!$G26*AG128/1000</f>
        <v>0</v>
      </c>
      <c r="BA128" s="35">
        <f>Nursery!$G26*AH128/1000</f>
        <v>0</v>
      </c>
      <c r="BB128" s="35">
        <f>Nursery!$G26*AI128/1000</f>
        <v>0</v>
      </c>
      <c r="BC128" s="35">
        <f>Nursery!$G26*AJ128/1000</f>
        <v>0</v>
      </c>
      <c r="BD128" s="35">
        <f>Nursery!$G26*AK128/1000</f>
        <v>0</v>
      </c>
      <c r="BE128" s="35">
        <f>Nursery!$G26*AL128/1000</f>
        <v>0</v>
      </c>
      <c r="BF128" s="35">
        <f>Nursery!$G26*AM128/1000</f>
        <v>0</v>
      </c>
    </row>
    <row r="129" spans="22:58" ht="14.25" customHeight="1">
      <c r="V129" s="22">
        <v>19</v>
      </c>
      <c r="W129" s="33">
        <f>IF($A27=0,0,VLOOKUP($A27,[0]!Matrix,W$75))</f>
        <v>0</v>
      </c>
      <c r="X129" s="33">
        <f>IF($A27=0,0,VLOOKUP($A27,[0]!Matrix,X$75))</f>
        <v>0</v>
      </c>
      <c r="Y129" s="33">
        <f>IF($A27=0,0,VLOOKUP($A27,[0]!Matrix,Y$75))</f>
        <v>0</v>
      </c>
      <c r="Z129" s="33">
        <f>IF($A27=0,0,VLOOKUP($A27,[0]!Matrix,Z$75))</f>
        <v>0</v>
      </c>
      <c r="AA129" s="33">
        <f>IF($A27=0,0,VLOOKUP($A27,[0]!Matrix,AA$75))</f>
        <v>0</v>
      </c>
      <c r="AB129" s="33">
        <f>IF($A27=0,0,VLOOKUP($A27,[0]!Matrix,AB$75))</f>
        <v>0</v>
      </c>
      <c r="AC129" s="33">
        <f>IF($A27=0,0,VLOOKUP($A27,[0]!Matrix,AC$75))</f>
        <v>0</v>
      </c>
      <c r="AD129" s="33">
        <f>IF($A27=0,0,VLOOKUP($A27,[0]!Matrix,AD$75))</f>
        <v>0</v>
      </c>
      <c r="AE129" s="33">
        <f>IF($A27=0,0,VLOOKUP($A27,[0]!Matrix,AE$75))</f>
        <v>0</v>
      </c>
      <c r="AF129" s="33">
        <f>IF($A27=0,0,VLOOKUP($A27,[0]!Matrix,AF$75))</f>
        <v>0</v>
      </c>
      <c r="AG129" s="33">
        <f>IF($A27=0,0,VLOOKUP($A27,[0]!Matrix,AG$75))</f>
        <v>0</v>
      </c>
      <c r="AH129" s="33">
        <f>IF($A27=0,0,VLOOKUP($A27,[0]!Matrix,AH$75))</f>
        <v>0</v>
      </c>
      <c r="AI129" s="33">
        <f>IF($A27=0,0,VLOOKUP($A27,[0]!Matrix,AI$75))</f>
        <v>0</v>
      </c>
      <c r="AJ129" s="33">
        <f>IF($A27=0,0,VLOOKUP($A27,[0]!Matrix,AJ$75))</f>
        <v>0</v>
      </c>
      <c r="AK129" s="33">
        <f>IF($A27=0,0,VLOOKUP($A27,[0]!Matrix,AK$75))</f>
        <v>0</v>
      </c>
      <c r="AL129" s="33">
        <f>IF($A27=0,0,VLOOKUP($A27,[0]!Matrix,AL$75))</f>
        <v>720000</v>
      </c>
      <c r="AM129" s="33">
        <f>IF($A27=0,0,VLOOKUP($A27,[0]!Matrix,AM$75))</f>
        <v>0</v>
      </c>
      <c r="AN129" s="34"/>
      <c r="AO129" s="22">
        <v>19</v>
      </c>
      <c r="AP129" s="35">
        <f>Nursery!$G27*W129/1000</f>
        <v>0</v>
      </c>
      <c r="AQ129" s="35">
        <f>Nursery!$G27*X129/1000</f>
        <v>0</v>
      </c>
      <c r="AR129" s="35">
        <f>Nursery!$G27*Y129/1000</f>
        <v>0</v>
      </c>
      <c r="AS129" s="35">
        <f>Nursery!$G27*Z129/1000</f>
        <v>0</v>
      </c>
      <c r="AT129" s="35">
        <f>Nursery!$G27*AA129/1000</f>
        <v>0</v>
      </c>
      <c r="AU129" s="35">
        <f>Nursery!$G27*AB129/1000</f>
        <v>0</v>
      </c>
      <c r="AV129" s="35">
        <f>Nursery!$G27*AC129/1000</f>
        <v>0</v>
      </c>
      <c r="AW129" s="35">
        <f>Nursery!$G27*AD129/1000</f>
        <v>0</v>
      </c>
      <c r="AX129" s="35">
        <f>Nursery!$G27*AE129/1000</f>
        <v>0</v>
      </c>
      <c r="AY129" s="35">
        <f>Nursery!$G27*AF129/1000</f>
        <v>0</v>
      </c>
      <c r="AZ129" s="35">
        <f>Nursery!$G27*AG129/1000</f>
        <v>0</v>
      </c>
      <c r="BA129" s="35">
        <f>Nursery!$G27*AH129/1000</f>
        <v>0</v>
      </c>
      <c r="BB129" s="35">
        <f>Nursery!$G27*AI129/1000</f>
        <v>0</v>
      </c>
      <c r="BC129" s="35">
        <f>Nursery!$G27*AJ129/1000</f>
        <v>0</v>
      </c>
      <c r="BD129" s="35">
        <f>Nursery!$G27*AK129/1000</f>
        <v>0</v>
      </c>
      <c r="BE129" s="35">
        <f>Nursery!$G27*AL129/1000</f>
        <v>0</v>
      </c>
      <c r="BF129" s="35">
        <f>Nursery!$G27*AM129/1000</f>
        <v>0</v>
      </c>
    </row>
    <row r="130" spans="22:58" ht="14.25" customHeight="1">
      <c r="V130" s="22">
        <v>20</v>
      </c>
      <c r="W130" s="33">
        <f>IF($A28=0,0,VLOOKUP($A28,[0]!Matrix,W$75))</f>
        <v>0</v>
      </c>
      <c r="X130" s="33">
        <f>IF($A28=0,0,VLOOKUP($A28,[0]!Matrix,X$75))</f>
        <v>0</v>
      </c>
      <c r="Y130" s="33">
        <f>IF($A28=0,0,VLOOKUP($A28,[0]!Matrix,Y$75))</f>
        <v>0</v>
      </c>
      <c r="Z130" s="33">
        <f>IF($A28=0,0,VLOOKUP($A28,[0]!Matrix,Z$75))</f>
        <v>0</v>
      </c>
      <c r="AA130" s="33">
        <f>IF($A28=0,0,VLOOKUP($A28,[0]!Matrix,AA$75))</f>
        <v>0</v>
      </c>
      <c r="AB130" s="33">
        <f>IF($A28=0,0,VLOOKUP($A28,[0]!Matrix,AB$75))</f>
        <v>0</v>
      </c>
      <c r="AC130" s="33">
        <f>IF($A28=0,0,VLOOKUP($A28,[0]!Matrix,AC$75))</f>
        <v>0</v>
      </c>
      <c r="AD130" s="33">
        <f>IF($A28=0,0,VLOOKUP($A28,[0]!Matrix,AD$75))</f>
        <v>0</v>
      </c>
      <c r="AE130" s="33">
        <f>IF($A28=0,0,VLOOKUP($A28,[0]!Matrix,AE$75))</f>
        <v>0</v>
      </c>
      <c r="AF130" s="33">
        <f>IF($A28=0,0,VLOOKUP($A28,[0]!Matrix,AF$75))</f>
        <v>0</v>
      </c>
      <c r="AG130" s="33">
        <f>IF($A28=0,0,VLOOKUP($A28,[0]!Matrix,AG$75))</f>
        <v>0</v>
      </c>
      <c r="AH130" s="33">
        <f>IF($A28=0,0,VLOOKUP($A28,[0]!Matrix,AH$75))</f>
        <v>0</v>
      </c>
      <c r="AI130" s="33">
        <f>IF($A28=0,0,VLOOKUP($A28,[0]!Matrix,AI$75))</f>
        <v>0</v>
      </c>
      <c r="AJ130" s="33">
        <f>IF($A28=0,0,VLOOKUP($A28,[0]!Matrix,AJ$75))</f>
        <v>0</v>
      </c>
      <c r="AK130" s="33">
        <f>IF($A28=0,0,VLOOKUP($A28,[0]!Matrix,AK$75))</f>
        <v>0</v>
      </c>
      <c r="AL130" s="33">
        <f>IF($A28=0,0,VLOOKUP($A28,[0]!Matrix,AL$75))</f>
        <v>0</v>
      </c>
      <c r="AM130" s="33">
        <f>IF($A28=0,0,VLOOKUP($A28,[0]!Matrix,AM$75))</f>
        <v>252000</v>
      </c>
      <c r="AN130" s="34"/>
      <c r="AO130" s="22">
        <v>20</v>
      </c>
      <c r="AP130" s="35">
        <f>Nursery!$G28*W130/1000</f>
        <v>0</v>
      </c>
      <c r="AQ130" s="35">
        <f>Nursery!$G28*X130/1000</f>
        <v>0</v>
      </c>
      <c r="AR130" s="35">
        <f>Nursery!$G28*Y130/1000</f>
        <v>0</v>
      </c>
      <c r="AS130" s="35">
        <f>Nursery!$G28*Z130/1000</f>
        <v>0</v>
      </c>
      <c r="AT130" s="35">
        <f>Nursery!$G28*AA130/1000</f>
        <v>0</v>
      </c>
      <c r="AU130" s="35">
        <f>Nursery!$G28*AB130/1000</f>
        <v>0</v>
      </c>
      <c r="AV130" s="35">
        <f>Nursery!$G28*AC130/1000</f>
        <v>0</v>
      </c>
      <c r="AW130" s="35">
        <f>Nursery!$G28*AD130/1000</f>
        <v>0</v>
      </c>
      <c r="AX130" s="35">
        <f>Nursery!$G28*AE130/1000</f>
        <v>0</v>
      </c>
      <c r="AY130" s="35">
        <f>Nursery!$G28*AF130/1000</f>
        <v>0</v>
      </c>
      <c r="AZ130" s="35">
        <f>Nursery!$G28*AG130/1000</f>
        <v>0</v>
      </c>
      <c r="BA130" s="35">
        <f>Nursery!$G28*AH130/1000</f>
        <v>0</v>
      </c>
      <c r="BB130" s="35">
        <f>Nursery!$G28*AI130/1000</f>
        <v>0</v>
      </c>
      <c r="BC130" s="35">
        <f>Nursery!$G28*AJ130/1000</f>
        <v>0</v>
      </c>
      <c r="BD130" s="35">
        <f>Nursery!$G28*AK130/1000</f>
        <v>0</v>
      </c>
      <c r="BE130" s="35">
        <f>Nursery!$G28*AL130/1000</f>
        <v>0</v>
      </c>
      <c r="BF130" s="35">
        <f>Nursery!$G28*AM130/1000</f>
        <v>252</v>
      </c>
    </row>
    <row r="131" spans="22:58" ht="14.25" customHeight="1">
      <c r="V131" s="22">
        <v>21</v>
      </c>
      <c r="W131" s="33">
        <f>IF($A29=0,0,VLOOKUP($A29,[0]!Matrix,W$75))</f>
        <v>0</v>
      </c>
      <c r="X131" s="33">
        <f>IF($A29=0,0,VLOOKUP($A29,[0]!Matrix,X$75))</f>
        <v>0</v>
      </c>
      <c r="Y131" s="33">
        <f>IF($A29=0,0,VLOOKUP($A29,[0]!Matrix,Y$75))</f>
        <v>0</v>
      </c>
      <c r="Z131" s="33">
        <f>IF($A29=0,0,VLOOKUP($A29,[0]!Matrix,Z$75))</f>
        <v>0</v>
      </c>
      <c r="AA131" s="33">
        <f>IF($A29=0,0,VLOOKUP($A29,[0]!Matrix,AA$75))</f>
        <v>0</v>
      </c>
      <c r="AB131" s="33">
        <f>IF($A29=0,0,VLOOKUP($A29,[0]!Matrix,AB$75))</f>
        <v>0</v>
      </c>
      <c r="AC131" s="33">
        <f>IF($A29=0,0,VLOOKUP($A29,[0]!Matrix,AC$75))</f>
        <v>0</v>
      </c>
      <c r="AD131" s="33">
        <f>IF($A29=0,0,VLOOKUP($A29,[0]!Matrix,AD$75))</f>
        <v>0</v>
      </c>
      <c r="AE131" s="33">
        <f>IF($A29=0,0,VLOOKUP($A29,[0]!Matrix,AE$75))</f>
        <v>0</v>
      </c>
      <c r="AF131" s="33">
        <f>IF($A29=0,0,VLOOKUP($A29,[0]!Matrix,AF$75))</f>
        <v>0</v>
      </c>
      <c r="AG131" s="33">
        <f>IF($A29=0,0,VLOOKUP($A29,[0]!Matrix,AG$75))</f>
        <v>0</v>
      </c>
      <c r="AH131" s="33">
        <f>IF($A29=0,0,VLOOKUP($A29,[0]!Matrix,AH$75))</f>
        <v>0</v>
      </c>
      <c r="AI131" s="33">
        <f>IF($A29=0,0,VLOOKUP($A29,[0]!Matrix,AI$75))</f>
        <v>0</v>
      </c>
      <c r="AJ131" s="33">
        <f>IF($A29=0,0,VLOOKUP($A29,[0]!Matrix,AJ$75))</f>
        <v>0</v>
      </c>
      <c r="AK131" s="33">
        <f>IF($A29=0,0,VLOOKUP($A29,[0]!Matrix,AK$75))</f>
        <v>0</v>
      </c>
      <c r="AL131" s="33">
        <f>IF($A29=0,0,VLOOKUP($A29,[0]!Matrix,AL$75))</f>
        <v>0</v>
      </c>
      <c r="AM131" s="33">
        <f>IF($A29=0,0,VLOOKUP($A29,[0]!Matrix,AM$75))</f>
        <v>0</v>
      </c>
      <c r="AN131" s="34"/>
      <c r="AO131" s="22">
        <v>21</v>
      </c>
      <c r="AP131" s="35">
        <f>Nursery!$G29*W131/1000</f>
        <v>0</v>
      </c>
      <c r="AQ131" s="35">
        <f>Nursery!$G29*X131/1000</f>
        <v>0</v>
      </c>
      <c r="AR131" s="35">
        <f>Nursery!$G29*Y131/1000</f>
        <v>0</v>
      </c>
      <c r="AS131" s="35">
        <f>Nursery!$G29*Z131/1000</f>
        <v>0</v>
      </c>
      <c r="AT131" s="35">
        <f>Nursery!$G29*AA131/1000</f>
        <v>0</v>
      </c>
      <c r="AU131" s="35">
        <f>Nursery!$G29*AB131/1000</f>
        <v>0</v>
      </c>
      <c r="AV131" s="35">
        <f>Nursery!$G29*AC131/1000</f>
        <v>0</v>
      </c>
      <c r="AW131" s="35">
        <f>Nursery!$G29*AD131/1000</f>
        <v>0</v>
      </c>
      <c r="AX131" s="35">
        <f>Nursery!$G29*AE131/1000</f>
        <v>0</v>
      </c>
      <c r="AY131" s="35">
        <f>Nursery!$G29*AF131/1000</f>
        <v>0</v>
      </c>
      <c r="AZ131" s="35">
        <f>Nursery!$G29*AG131/1000</f>
        <v>0</v>
      </c>
      <c r="BA131" s="35">
        <f>Nursery!$G29*AH131/1000</f>
        <v>0</v>
      </c>
      <c r="BB131" s="35">
        <f>Nursery!$G29*AI131/1000</f>
        <v>0</v>
      </c>
      <c r="BC131" s="35">
        <f>Nursery!$G29*AJ131/1000</f>
        <v>0</v>
      </c>
      <c r="BD131" s="35">
        <f>Nursery!$G29*AK131/1000</f>
        <v>0</v>
      </c>
      <c r="BE131" s="35">
        <f>Nursery!$G29*AL131/1000</f>
        <v>0</v>
      </c>
      <c r="BF131" s="35">
        <f>Nursery!$G29*AM131/1000</f>
        <v>0</v>
      </c>
    </row>
    <row r="132" spans="22:58" ht="14.25" customHeight="1">
      <c r="V132" s="22">
        <v>22</v>
      </c>
      <c r="W132" s="33">
        <f>IF($A30=0,0,VLOOKUP($A30,[0]!Matrix,W$75))</f>
        <v>0</v>
      </c>
      <c r="X132" s="33">
        <f>IF($A30=0,0,VLOOKUP($A30,[0]!Matrix,X$75))</f>
        <v>0</v>
      </c>
      <c r="Y132" s="33">
        <f>IF($A30=0,0,VLOOKUP($A30,[0]!Matrix,Y$75))</f>
        <v>0</v>
      </c>
      <c r="Z132" s="33">
        <f>IF($A30=0,0,VLOOKUP($A30,[0]!Matrix,Z$75))</f>
        <v>0</v>
      </c>
      <c r="AA132" s="33">
        <f>IF($A30=0,0,VLOOKUP($A30,[0]!Matrix,AA$75))</f>
        <v>0</v>
      </c>
      <c r="AB132" s="33">
        <f>IF($A30=0,0,VLOOKUP($A30,[0]!Matrix,AB$75))</f>
        <v>0</v>
      </c>
      <c r="AC132" s="33">
        <f>IF($A30=0,0,VLOOKUP($A30,[0]!Matrix,AC$75))</f>
        <v>0</v>
      </c>
      <c r="AD132" s="33">
        <f>IF($A30=0,0,VLOOKUP($A30,[0]!Matrix,AD$75))</f>
        <v>0</v>
      </c>
      <c r="AE132" s="33">
        <f>IF($A30=0,0,VLOOKUP($A30,[0]!Matrix,AE$75))</f>
        <v>0</v>
      </c>
      <c r="AF132" s="33">
        <f>IF($A30=0,0,VLOOKUP($A30,[0]!Matrix,AF$75))</f>
        <v>0</v>
      </c>
      <c r="AG132" s="33">
        <f>IF($A30=0,0,VLOOKUP($A30,[0]!Matrix,AG$75))</f>
        <v>0</v>
      </c>
      <c r="AH132" s="33">
        <f>IF($A30=0,0,VLOOKUP($A30,[0]!Matrix,AH$75))</f>
        <v>0</v>
      </c>
      <c r="AI132" s="33">
        <f>IF($A30=0,0,VLOOKUP($A30,[0]!Matrix,AI$75))</f>
        <v>0</v>
      </c>
      <c r="AJ132" s="33">
        <f>IF($A30=0,0,VLOOKUP($A30,[0]!Matrix,AJ$75))</f>
        <v>0</v>
      </c>
      <c r="AK132" s="33">
        <f>IF($A30=0,0,VLOOKUP($A30,[0]!Matrix,AK$75))</f>
        <v>0</v>
      </c>
      <c r="AL132" s="33">
        <f>IF($A30=0,0,VLOOKUP($A30,[0]!Matrix,AL$75))</f>
        <v>0</v>
      </c>
      <c r="AM132" s="33">
        <f>IF($A30=0,0,VLOOKUP($A30,[0]!Matrix,AM$75))</f>
        <v>0</v>
      </c>
      <c r="AN132" s="34"/>
      <c r="AO132" s="22">
        <v>22</v>
      </c>
      <c r="AP132" s="35">
        <f>Nursery!$G30*W132/1000</f>
        <v>0</v>
      </c>
      <c r="AQ132" s="35">
        <f>Nursery!$G30*X132/1000</f>
        <v>0</v>
      </c>
      <c r="AR132" s="35">
        <f>Nursery!$G30*Y132/1000</f>
        <v>0</v>
      </c>
      <c r="AS132" s="35">
        <f>Nursery!$G30*Z132/1000</f>
        <v>0</v>
      </c>
      <c r="AT132" s="35">
        <f>Nursery!$G30*AA132/1000</f>
        <v>0</v>
      </c>
      <c r="AU132" s="35">
        <f>Nursery!$G30*AB132/1000</f>
        <v>0</v>
      </c>
      <c r="AV132" s="35">
        <f>Nursery!$G30*AC132/1000</f>
        <v>0</v>
      </c>
      <c r="AW132" s="35">
        <f>Nursery!$G30*AD132/1000</f>
        <v>0</v>
      </c>
      <c r="AX132" s="35">
        <f>Nursery!$G30*AE132/1000</f>
        <v>0</v>
      </c>
      <c r="AY132" s="35">
        <f>Nursery!$G30*AF132/1000</f>
        <v>0</v>
      </c>
      <c r="AZ132" s="35">
        <f>Nursery!$G30*AG132/1000</f>
        <v>0</v>
      </c>
      <c r="BA132" s="35">
        <f>Nursery!$G30*AH132/1000</f>
        <v>0</v>
      </c>
      <c r="BB132" s="35">
        <f>Nursery!$G30*AI132/1000</f>
        <v>0</v>
      </c>
      <c r="BC132" s="35">
        <f>Nursery!$G30*AJ132/1000</f>
        <v>0</v>
      </c>
      <c r="BD132" s="35">
        <f>Nursery!$G30*AK132/1000</f>
        <v>0</v>
      </c>
      <c r="BE132" s="35">
        <f>Nursery!$G30*AL132/1000</f>
        <v>0</v>
      </c>
      <c r="BF132" s="35">
        <f>Nursery!$G30*AM132/1000</f>
        <v>0</v>
      </c>
    </row>
    <row r="133" spans="22:58" ht="14.25" customHeight="1">
      <c r="V133" s="22">
        <v>23</v>
      </c>
      <c r="W133" s="33">
        <f>IF($A31=0,0,VLOOKUP($A31,[0]!Matrix,W$75))</f>
        <v>0</v>
      </c>
      <c r="X133" s="33">
        <f>IF($A31=0,0,VLOOKUP($A31,[0]!Matrix,X$75))</f>
        <v>0</v>
      </c>
      <c r="Y133" s="33">
        <f>IF($A31=0,0,VLOOKUP($A31,[0]!Matrix,Y$75))</f>
        <v>0</v>
      </c>
      <c r="Z133" s="33">
        <f>IF($A31=0,0,VLOOKUP($A31,[0]!Matrix,Z$75))</f>
        <v>0</v>
      </c>
      <c r="AA133" s="33">
        <f>IF($A31=0,0,VLOOKUP($A31,[0]!Matrix,AA$75))</f>
        <v>0</v>
      </c>
      <c r="AB133" s="33">
        <f>IF($A31=0,0,VLOOKUP($A31,[0]!Matrix,AB$75))</f>
        <v>0</v>
      </c>
      <c r="AC133" s="33">
        <f>IF($A31=0,0,VLOOKUP($A31,[0]!Matrix,AC$75))</f>
        <v>0</v>
      </c>
      <c r="AD133" s="33">
        <f>IF($A31=0,0,VLOOKUP($A31,[0]!Matrix,AD$75))</f>
        <v>0</v>
      </c>
      <c r="AE133" s="33">
        <f>IF($A31=0,0,VLOOKUP($A31,[0]!Matrix,AE$75))</f>
        <v>0</v>
      </c>
      <c r="AF133" s="33">
        <f>IF($A31=0,0,VLOOKUP($A31,[0]!Matrix,AF$75))</f>
        <v>0</v>
      </c>
      <c r="AG133" s="33">
        <f>IF($A31=0,0,VLOOKUP($A31,[0]!Matrix,AG$75))</f>
        <v>0</v>
      </c>
      <c r="AH133" s="33">
        <f>IF($A31=0,0,VLOOKUP($A31,[0]!Matrix,AH$75))</f>
        <v>0</v>
      </c>
      <c r="AI133" s="33">
        <f>IF($A31=0,0,VLOOKUP($A31,[0]!Matrix,AI$75))</f>
        <v>0</v>
      </c>
      <c r="AJ133" s="33">
        <f>IF($A31=0,0,VLOOKUP($A31,[0]!Matrix,AJ$75))</f>
        <v>0</v>
      </c>
      <c r="AK133" s="33">
        <f>IF($A31=0,0,VLOOKUP($A31,[0]!Matrix,AK$75))</f>
        <v>0</v>
      </c>
      <c r="AL133" s="33">
        <f>IF($A31=0,0,VLOOKUP($A31,[0]!Matrix,AL$75))</f>
        <v>0</v>
      </c>
      <c r="AM133" s="33">
        <f>IF($A31=0,0,VLOOKUP($A31,[0]!Matrix,AM$75))</f>
        <v>0</v>
      </c>
      <c r="AN133" s="34"/>
      <c r="AO133" s="22">
        <v>23</v>
      </c>
      <c r="AP133" s="35">
        <f>Nursery!$G31*W133/1000</f>
        <v>0</v>
      </c>
      <c r="AQ133" s="35">
        <f>Nursery!$G31*X133/1000</f>
        <v>0</v>
      </c>
      <c r="AR133" s="35">
        <f>Nursery!$G31*Y133/1000</f>
        <v>0</v>
      </c>
      <c r="AS133" s="35">
        <f>Nursery!$G31*Z133/1000</f>
        <v>0</v>
      </c>
      <c r="AT133" s="35">
        <f>Nursery!$G31*AA133/1000</f>
        <v>0</v>
      </c>
      <c r="AU133" s="35">
        <f>Nursery!$G31*AB133/1000</f>
        <v>0</v>
      </c>
      <c r="AV133" s="35">
        <f>Nursery!$G31*AC133/1000</f>
        <v>0</v>
      </c>
      <c r="AW133" s="35">
        <f>Nursery!$G31*AD133/1000</f>
        <v>0</v>
      </c>
      <c r="AX133" s="35">
        <f>Nursery!$G31*AE133/1000</f>
        <v>0</v>
      </c>
      <c r="AY133" s="35">
        <f>Nursery!$G31*AF133/1000</f>
        <v>0</v>
      </c>
      <c r="AZ133" s="35">
        <f>Nursery!$G31*AG133/1000</f>
        <v>0</v>
      </c>
      <c r="BA133" s="35">
        <f>Nursery!$G31*AH133/1000</f>
        <v>0</v>
      </c>
      <c r="BB133" s="35">
        <f>Nursery!$G31*AI133/1000</f>
        <v>0</v>
      </c>
      <c r="BC133" s="35">
        <f>Nursery!$G31*AJ133/1000</f>
        <v>0</v>
      </c>
      <c r="BD133" s="35">
        <f>Nursery!$G31*AK133/1000</f>
        <v>0</v>
      </c>
      <c r="BE133" s="35">
        <f>Nursery!$G31*AL133/1000</f>
        <v>0</v>
      </c>
      <c r="BF133" s="35">
        <f>Nursery!$G31*AM133/1000</f>
        <v>0</v>
      </c>
    </row>
    <row r="134" spans="22:58" ht="14.25" customHeight="1">
      <c r="V134" s="22">
        <v>24</v>
      </c>
      <c r="W134" s="33">
        <f>IF($A32=0,0,VLOOKUP($A32,[0]!Matrix,W$75))</f>
        <v>0</v>
      </c>
      <c r="X134" s="33">
        <f>IF($A32=0,0,VLOOKUP($A32,[0]!Matrix,X$75))</f>
        <v>0</v>
      </c>
      <c r="Y134" s="33">
        <f>IF($A32=0,0,VLOOKUP($A32,[0]!Matrix,Y$75))</f>
        <v>0</v>
      </c>
      <c r="Z134" s="33">
        <f>IF($A32=0,0,VLOOKUP($A32,[0]!Matrix,Z$75))</f>
        <v>0</v>
      </c>
      <c r="AA134" s="33">
        <f>IF($A32=0,0,VLOOKUP($A32,[0]!Matrix,AA$75))</f>
        <v>0</v>
      </c>
      <c r="AB134" s="33">
        <f>IF($A32=0,0,VLOOKUP($A32,[0]!Matrix,AB$75))</f>
        <v>0</v>
      </c>
      <c r="AC134" s="33">
        <f>IF($A32=0,0,VLOOKUP($A32,[0]!Matrix,AC$75))</f>
        <v>0</v>
      </c>
      <c r="AD134" s="33">
        <f>IF($A32=0,0,VLOOKUP($A32,[0]!Matrix,AD$75))</f>
        <v>0</v>
      </c>
      <c r="AE134" s="33">
        <f>IF($A32=0,0,VLOOKUP($A32,[0]!Matrix,AE$75))</f>
        <v>0</v>
      </c>
      <c r="AF134" s="33">
        <f>IF($A32=0,0,VLOOKUP($A32,[0]!Matrix,AF$75))</f>
        <v>0</v>
      </c>
      <c r="AG134" s="33">
        <f>IF($A32=0,0,VLOOKUP($A32,[0]!Matrix,AG$75))</f>
        <v>0</v>
      </c>
      <c r="AH134" s="33">
        <f>IF($A32=0,0,VLOOKUP($A32,[0]!Matrix,AH$75))</f>
        <v>0</v>
      </c>
      <c r="AI134" s="33">
        <f>IF($A32=0,0,VLOOKUP($A32,[0]!Matrix,AI$75))</f>
        <v>0</v>
      </c>
      <c r="AJ134" s="33">
        <f>IF($A32=0,0,VLOOKUP($A32,[0]!Matrix,AJ$75))</f>
        <v>0</v>
      </c>
      <c r="AK134" s="33">
        <f>IF($A32=0,0,VLOOKUP($A32,[0]!Matrix,AK$75))</f>
        <v>0</v>
      </c>
      <c r="AL134" s="33">
        <f>IF($A32=0,0,VLOOKUP($A32,[0]!Matrix,AL$75))</f>
        <v>0</v>
      </c>
      <c r="AM134" s="33">
        <f>IF($A32=0,0,VLOOKUP($A32,[0]!Matrix,AM$75))</f>
        <v>0</v>
      </c>
      <c r="AN134" s="34"/>
      <c r="AO134" s="22">
        <v>24</v>
      </c>
      <c r="AP134" s="35">
        <f>Nursery!$G32*W134/1000</f>
        <v>0</v>
      </c>
      <c r="AQ134" s="35">
        <f>Nursery!$G32*X134/1000</f>
        <v>0</v>
      </c>
      <c r="AR134" s="35">
        <f>Nursery!$G32*Y134/1000</f>
        <v>0</v>
      </c>
      <c r="AS134" s="35">
        <f>Nursery!$G32*Z134/1000</f>
        <v>0</v>
      </c>
      <c r="AT134" s="35">
        <f>Nursery!$G32*AA134/1000</f>
        <v>0</v>
      </c>
      <c r="AU134" s="35">
        <f>Nursery!$G32*AB134/1000</f>
        <v>0</v>
      </c>
      <c r="AV134" s="35">
        <f>Nursery!$G32*AC134/1000</f>
        <v>0</v>
      </c>
      <c r="AW134" s="35">
        <f>Nursery!$G32*AD134/1000</f>
        <v>0</v>
      </c>
      <c r="AX134" s="35">
        <f>Nursery!$G32*AE134/1000</f>
        <v>0</v>
      </c>
      <c r="AY134" s="35">
        <f>Nursery!$G32*AF134/1000</f>
        <v>0</v>
      </c>
      <c r="AZ134" s="35">
        <f>Nursery!$G32*AG134/1000</f>
        <v>0</v>
      </c>
      <c r="BA134" s="35">
        <f>Nursery!$G32*AH134/1000</f>
        <v>0</v>
      </c>
      <c r="BB134" s="35">
        <f>Nursery!$G32*AI134/1000</f>
        <v>0</v>
      </c>
      <c r="BC134" s="35">
        <f>Nursery!$G32*AJ134/1000</f>
        <v>0</v>
      </c>
      <c r="BD134" s="35">
        <f>Nursery!$G32*AK134/1000</f>
        <v>0</v>
      </c>
      <c r="BE134" s="35">
        <f>Nursery!$G32*AL134/1000</f>
        <v>0</v>
      </c>
      <c r="BF134" s="35">
        <f>Nursery!$G32*AM134/1000</f>
        <v>0</v>
      </c>
    </row>
    <row r="135" spans="22:58" ht="14.25" customHeight="1">
      <c r="V135" s="22">
        <v>25</v>
      </c>
      <c r="W135" s="33">
        <f>IF($A33=0,0,VLOOKUP($A33,[0]!Matrix,W$75))</f>
        <v>0</v>
      </c>
      <c r="X135" s="33">
        <f>IF($A33=0,0,VLOOKUP($A33,[0]!Matrix,X$75))</f>
        <v>0</v>
      </c>
      <c r="Y135" s="33">
        <f>IF($A33=0,0,VLOOKUP($A33,[0]!Matrix,Y$75))</f>
        <v>0</v>
      </c>
      <c r="Z135" s="33">
        <f>IF($A33=0,0,VLOOKUP($A33,[0]!Matrix,Z$75))</f>
        <v>0</v>
      </c>
      <c r="AA135" s="33">
        <f>IF($A33=0,0,VLOOKUP($A33,[0]!Matrix,AA$75))</f>
        <v>0</v>
      </c>
      <c r="AB135" s="33">
        <f>IF($A33=0,0,VLOOKUP($A33,[0]!Matrix,AB$75))</f>
        <v>0</v>
      </c>
      <c r="AC135" s="33">
        <f>IF($A33=0,0,VLOOKUP($A33,[0]!Matrix,AC$75))</f>
        <v>0</v>
      </c>
      <c r="AD135" s="33">
        <f>IF($A33=0,0,VLOOKUP($A33,[0]!Matrix,AD$75))</f>
        <v>0</v>
      </c>
      <c r="AE135" s="33">
        <f>IF($A33=0,0,VLOOKUP($A33,[0]!Matrix,AE$75))</f>
        <v>0</v>
      </c>
      <c r="AF135" s="33">
        <f>IF($A33=0,0,VLOOKUP($A33,[0]!Matrix,AF$75))</f>
        <v>0</v>
      </c>
      <c r="AG135" s="33">
        <f>IF($A33=0,0,VLOOKUP($A33,[0]!Matrix,AG$75))</f>
        <v>0</v>
      </c>
      <c r="AH135" s="33">
        <f>IF($A33=0,0,VLOOKUP($A33,[0]!Matrix,AH$75))</f>
        <v>0</v>
      </c>
      <c r="AI135" s="33">
        <f>IF($A33=0,0,VLOOKUP($A33,[0]!Matrix,AI$75))</f>
        <v>0</v>
      </c>
      <c r="AJ135" s="33">
        <f>IF($A33=0,0,VLOOKUP($A33,[0]!Matrix,AJ$75))</f>
        <v>0</v>
      </c>
      <c r="AK135" s="33">
        <f>IF($A33=0,0,VLOOKUP($A33,[0]!Matrix,AK$75))</f>
        <v>0</v>
      </c>
      <c r="AL135" s="33">
        <f>IF($A33=0,0,VLOOKUP($A33,[0]!Matrix,AL$75))</f>
        <v>0</v>
      </c>
      <c r="AM135" s="33">
        <f>IF($A33=0,0,VLOOKUP($A33,[0]!Matrix,AM$75))</f>
        <v>0</v>
      </c>
      <c r="AN135" s="34"/>
      <c r="AO135" s="22">
        <v>25</v>
      </c>
      <c r="AP135" s="35">
        <f>Nursery!$G33*W135/1000</f>
        <v>0</v>
      </c>
      <c r="AQ135" s="35">
        <f>Nursery!$G33*X135/1000</f>
        <v>0</v>
      </c>
      <c r="AR135" s="35">
        <f>Nursery!$G33*Y135/1000</f>
        <v>0</v>
      </c>
      <c r="AS135" s="35">
        <f>Nursery!$G33*Z135/1000</f>
        <v>0</v>
      </c>
      <c r="AT135" s="35">
        <f>Nursery!$G33*AA135/1000</f>
        <v>0</v>
      </c>
      <c r="AU135" s="35">
        <f>Nursery!$G33*AB135/1000</f>
        <v>0</v>
      </c>
      <c r="AV135" s="35">
        <f>Nursery!$G33*AC135/1000</f>
        <v>0</v>
      </c>
      <c r="AW135" s="35">
        <f>Nursery!$G33*AD135/1000</f>
        <v>0</v>
      </c>
      <c r="AX135" s="35">
        <f>Nursery!$G33*AE135/1000</f>
        <v>0</v>
      </c>
      <c r="AY135" s="35">
        <f>Nursery!$G33*AF135/1000</f>
        <v>0</v>
      </c>
      <c r="AZ135" s="35">
        <f>Nursery!$G33*AG135/1000</f>
        <v>0</v>
      </c>
      <c r="BA135" s="35">
        <f>Nursery!$G33*AH135/1000</f>
        <v>0</v>
      </c>
      <c r="BB135" s="35">
        <f>Nursery!$G33*AI135/1000</f>
        <v>0</v>
      </c>
      <c r="BC135" s="35">
        <f>Nursery!$G33*AJ135/1000</f>
        <v>0</v>
      </c>
      <c r="BD135" s="35">
        <f>Nursery!$G33*AK135/1000</f>
        <v>0</v>
      </c>
      <c r="BE135" s="35">
        <f>Nursery!$G33*AL135/1000</f>
        <v>0</v>
      </c>
      <c r="BF135" s="35">
        <f>Nursery!$G33*AM135/1000</f>
        <v>0</v>
      </c>
    </row>
    <row r="136" spans="22:58" ht="14.25" customHeight="1">
      <c r="V136" s="22">
        <v>26</v>
      </c>
      <c r="W136" s="33">
        <f>IF($A34=0,0,VLOOKUP($A34,[0]!Matrix,W$75))</f>
        <v>0</v>
      </c>
      <c r="X136" s="33">
        <f>IF($A34=0,0,VLOOKUP($A34,[0]!Matrix,X$75))</f>
        <v>0</v>
      </c>
      <c r="Y136" s="33">
        <f>IF($A34=0,0,VLOOKUP($A34,[0]!Matrix,Y$75))</f>
        <v>0</v>
      </c>
      <c r="Z136" s="33">
        <f>IF($A34=0,0,VLOOKUP($A34,[0]!Matrix,Z$75))</f>
        <v>0</v>
      </c>
      <c r="AA136" s="33">
        <f>IF($A34=0,0,VLOOKUP($A34,[0]!Matrix,AA$75))</f>
        <v>0</v>
      </c>
      <c r="AB136" s="33">
        <f>IF($A34=0,0,VLOOKUP($A34,[0]!Matrix,AB$75))</f>
        <v>0</v>
      </c>
      <c r="AC136" s="33">
        <f>IF($A34=0,0,VLOOKUP($A34,[0]!Matrix,AC$75))</f>
        <v>0</v>
      </c>
      <c r="AD136" s="33">
        <f>IF($A34=0,0,VLOOKUP($A34,[0]!Matrix,AD$75))</f>
        <v>0</v>
      </c>
      <c r="AE136" s="33">
        <f>IF($A34=0,0,VLOOKUP($A34,[0]!Matrix,AE$75))</f>
        <v>0</v>
      </c>
      <c r="AF136" s="33">
        <f>IF($A34=0,0,VLOOKUP($A34,[0]!Matrix,AF$75))</f>
        <v>0</v>
      </c>
      <c r="AG136" s="33">
        <f>IF($A34=0,0,VLOOKUP($A34,[0]!Matrix,AG$75))</f>
        <v>0</v>
      </c>
      <c r="AH136" s="33">
        <f>IF($A34=0,0,VLOOKUP($A34,[0]!Matrix,AH$75))</f>
        <v>0</v>
      </c>
      <c r="AI136" s="33">
        <f>IF($A34=0,0,VLOOKUP($A34,[0]!Matrix,AI$75))</f>
        <v>0</v>
      </c>
      <c r="AJ136" s="33">
        <f>IF($A34=0,0,VLOOKUP($A34,[0]!Matrix,AJ$75))</f>
        <v>0</v>
      </c>
      <c r="AK136" s="33">
        <f>IF($A34=0,0,VLOOKUP($A34,[0]!Matrix,AK$75))</f>
        <v>0</v>
      </c>
      <c r="AL136" s="33">
        <f>IF($A34=0,0,VLOOKUP($A34,[0]!Matrix,AL$75))</f>
        <v>0</v>
      </c>
      <c r="AM136" s="33">
        <f>IF($A34=0,0,VLOOKUP($A34,[0]!Matrix,AM$75))</f>
        <v>0</v>
      </c>
      <c r="AN136" s="34"/>
      <c r="AO136" s="22">
        <v>26</v>
      </c>
      <c r="AP136" s="35">
        <f>Nursery!$G34*W136/1000</f>
        <v>0</v>
      </c>
      <c r="AQ136" s="35">
        <f>Nursery!$G34*X136/1000</f>
        <v>0</v>
      </c>
      <c r="AR136" s="35">
        <f>Nursery!$G34*Y136/1000</f>
        <v>0</v>
      </c>
      <c r="AS136" s="35">
        <f>Nursery!$G34*Z136/1000</f>
        <v>0</v>
      </c>
      <c r="AT136" s="35">
        <f>Nursery!$G34*AA136/1000</f>
        <v>0</v>
      </c>
      <c r="AU136" s="35">
        <f>Nursery!$G34*AB136/1000</f>
        <v>0</v>
      </c>
      <c r="AV136" s="35">
        <f>Nursery!$G34*AC136/1000</f>
        <v>0</v>
      </c>
      <c r="AW136" s="35">
        <f>Nursery!$G34*AD136/1000</f>
        <v>0</v>
      </c>
      <c r="AX136" s="35">
        <f>Nursery!$G34*AE136/1000</f>
        <v>0</v>
      </c>
      <c r="AY136" s="35">
        <f>Nursery!$G34*AF136/1000</f>
        <v>0</v>
      </c>
      <c r="AZ136" s="35">
        <f>Nursery!$G34*AG136/1000</f>
        <v>0</v>
      </c>
      <c r="BA136" s="35">
        <f>Nursery!$G34*AH136/1000</f>
        <v>0</v>
      </c>
      <c r="BB136" s="35">
        <f>Nursery!$G34*AI136/1000</f>
        <v>0</v>
      </c>
      <c r="BC136" s="35">
        <f>Nursery!$G34*AJ136/1000</f>
        <v>0</v>
      </c>
      <c r="BD136" s="35">
        <f>Nursery!$G34*AK136/1000</f>
        <v>0</v>
      </c>
      <c r="BE136" s="35">
        <f>Nursery!$G34*AL136/1000</f>
        <v>0</v>
      </c>
      <c r="BF136" s="35">
        <f>Nursery!$G34*AM136/1000</f>
        <v>0</v>
      </c>
    </row>
    <row r="137" spans="22:58" ht="14.25" customHeight="1">
      <c r="V137" s="22">
        <v>27</v>
      </c>
      <c r="W137" s="33">
        <f>IF($A35=0,0,VLOOKUP($A35,[0]!Matrix,W$75))</f>
        <v>0</v>
      </c>
      <c r="X137" s="33">
        <f>IF($A35=0,0,VLOOKUP($A35,[0]!Matrix,X$75))</f>
        <v>0</v>
      </c>
      <c r="Y137" s="33">
        <f>IF($A35=0,0,VLOOKUP($A35,[0]!Matrix,Y$75))</f>
        <v>0</v>
      </c>
      <c r="Z137" s="33">
        <f>IF($A35=0,0,VLOOKUP($A35,[0]!Matrix,Z$75))</f>
        <v>0</v>
      </c>
      <c r="AA137" s="33">
        <f>IF($A35=0,0,VLOOKUP($A35,[0]!Matrix,AA$75))</f>
        <v>0</v>
      </c>
      <c r="AB137" s="33">
        <f>IF($A35=0,0,VLOOKUP($A35,[0]!Matrix,AB$75))</f>
        <v>0</v>
      </c>
      <c r="AC137" s="33">
        <f>IF($A35=0,0,VLOOKUP($A35,[0]!Matrix,AC$75))</f>
        <v>0</v>
      </c>
      <c r="AD137" s="33">
        <f>IF($A35=0,0,VLOOKUP($A35,[0]!Matrix,AD$75))</f>
        <v>0</v>
      </c>
      <c r="AE137" s="33">
        <f>IF($A35=0,0,VLOOKUP($A35,[0]!Matrix,AE$75))</f>
        <v>0</v>
      </c>
      <c r="AF137" s="33">
        <f>IF($A35=0,0,VLOOKUP($A35,[0]!Matrix,AF$75))</f>
        <v>0</v>
      </c>
      <c r="AG137" s="33">
        <f>IF($A35=0,0,VLOOKUP($A35,[0]!Matrix,AG$75))</f>
        <v>0</v>
      </c>
      <c r="AH137" s="33">
        <f>IF($A35=0,0,VLOOKUP($A35,[0]!Matrix,AH$75))</f>
        <v>0</v>
      </c>
      <c r="AI137" s="33">
        <f>IF($A35=0,0,VLOOKUP($A35,[0]!Matrix,AI$75))</f>
        <v>0</v>
      </c>
      <c r="AJ137" s="33">
        <f>IF($A35=0,0,VLOOKUP($A35,[0]!Matrix,AJ$75))</f>
        <v>0</v>
      </c>
      <c r="AK137" s="33">
        <f>IF($A35=0,0,VLOOKUP($A35,[0]!Matrix,AK$75))</f>
        <v>0</v>
      </c>
      <c r="AL137" s="33">
        <f>IF($A35=0,0,VLOOKUP($A35,[0]!Matrix,AL$75))</f>
        <v>0</v>
      </c>
      <c r="AM137" s="33">
        <f>IF($A35=0,0,VLOOKUP($A35,[0]!Matrix,AM$75))</f>
        <v>0</v>
      </c>
      <c r="AN137" s="34"/>
      <c r="AO137" s="22">
        <v>27</v>
      </c>
      <c r="AP137" s="35">
        <f>Nursery!$G35*W137/1000</f>
        <v>0</v>
      </c>
      <c r="AQ137" s="35">
        <f>Nursery!$G35*X137/1000</f>
        <v>0</v>
      </c>
      <c r="AR137" s="35">
        <f>Nursery!$G35*Y137/1000</f>
        <v>0</v>
      </c>
      <c r="AS137" s="35">
        <f>Nursery!$G35*Z137/1000</f>
        <v>0</v>
      </c>
      <c r="AT137" s="35">
        <f>Nursery!$G35*AA137/1000</f>
        <v>0</v>
      </c>
      <c r="AU137" s="35">
        <f>Nursery!$G35*AB137/1000</f>
        <v>0</v>
      </c>
      <c r="AV137" s="35">
        <f>Nursery!$G35*AC137/1000</f>
        <v>0</v>
      </c>
      <c r="AW137" s="35">
        <f>Nursery!$G35*AD137/1000</f>
        <v>0</v>
      </c>
      <c r="AX137" s="35">
        <f>Nursery!$G35*AE137/1000</f>
        <v>0</v>
      </c>
      <c r="AY137" s="35">
        <f>Nursery!$G35*AF137/1000</f>
        <v>0</v>
      </c>
      <c r="AZ137" s="35">
        <f>Nursery!$G35*AG137/1000</f>
        <v>0</v>
      </c>
      <c r="BA137" s="35">
        <f>Nursery!$G35*AH137/1000</f>
        <v>0</v>
      </c>
      <c r="BB137" s="35">
        <f>Nursery!$G35*AI137/1000</f>
        <v>0</v>
      </c>
      <c r="BC137" s="35">
        <f>Nursery!$G35*AJ137/1000</f>
        <v>0</v>
      </c>
      <c r="BD137" s="35">
        <f>Nursery!$G35*AK137/1000</f>
        <v>0</v>
      </c>
      <c r="BE137" s="35">
        <f>Nursery!$G35*AL137/1000</f>
        <v>0</v>
      </c>
      <c r="BF137" s="35">
        <f>Nursery!$G35*AM137/1000</f>
        <v>0</v>
      </c>
    </row>
    <row r="138" spans="22:58" ht="14.25" customHeight="1">
      <c r="V138" s="22">
        <v>28</v>
      </c>
      <c r="W138" s="33">
        <f>IF($A36=0,0,VLOOKUP($A36,[0]!Matrix,W$75))</f>
        <v>0</v>
      </c>
      <c r="X138" s="33">
        <f>IF($A36=0,0,VLOOKUP($A36,[0]!Matrix,X$75))</f>
        <v>0</v>
      </c>
      <c r="Y138" s="33">
        <f>IF($A36=0,0,VLOOKUP($A36,[0]!Matrix,Y$75))</f>
        <v>0</v>
      </c>
      <c r="Z138" s="33">
        <f>IF($A36=0,0,VLOOKUP($A36,[0]!Matrix,Z$75))</f>
        <v>0</v>
      </c>
      <c r="AA138" s="33">
        <f>IF($A36=0,0,VLOOKUP($A36,[0]!Matrix,AA$75))</f>
        <v>0</v>
      </c>
      <c r="AB138" s="33">
        <f>IF($A36=0,0,VLOOKUP($A36,[0]!Matrix,AB$75))</f>
        <v>0</v>
      </c>
      <c r="AC138" s="33">
        <f>IF($A36=0,0,VLOOKUP($A36,[0]!Matrix,AC$75))</f>
        <v>0</v>
      </c>
      <c r="AD138" s="33">
        <f>IF($A36=0,0,VLOOKUP($A36,[0]!Matrix,AD$75))</f>
        <v>0</v>
      </c>
      <c r="AE138" s="33">
        <f>IF($A36=0,0,VLOOKUP($A36,[0]!Matrix,AE$75))</f>
        <v>0</v>
      </c>
      <c r="AF138" s="33">
        <f>IF($A36=0,0,VLOOKUP($A36,[0]!Matrix,AF$75))</f>
        <v>0</v>
      </c>
      <c r="AG138" s="33">
        <f>IF($A36=0,0,VLOOKUP($A36,[0]!Matrix,AG$75))</f>
        <v>0</v>
      </c>
      <c r="AH138" s="33">
        <f>IF($A36=0,0,VLOOKUP($A36,[0]!Matrix,AH$75))</f>
        <v>0</v>
      </c>
      <c r="AI138" s="33">
        <f>IF($A36=0,0,VLOOKUP($A36,[0]!Matrix,AI$75))</f>
        <v>0</v>
      </c>
      <c r="AJ138" s="33">
        <f>IF($A36=0,0,VLOOKUP($A36,[0]!Matrix,AJ$75))</f>
        <v>0</v>
      </c>
      <c r="AK138" s="33">
        <f>IF($A36=0,0,VLOOKUP($A36,[0]!Matrix,AK$75))</f>
        <v>0</v>
      </c>
      <c r="AL138" s="33">
        <f>IF($A36=0,0,VLOOKUP($A36,[0]!Matrix,AL$75))</f>
        <v>0</v>
      </c>
      <c r="AM138" s="33">
        <f>IF($A36=0,0,VLOOKUP($A36,[0]!Matrix,AM$75))</f>
        <v>0</v>
      </c>
      <c r="AN138" s="34"/>
      <c r="AO138" s="22">
        <v>28</v>
      </c>
      <c r="AP138" s="35">
        <f>Nursery!$G36*W138/1000</f>
        <v>0</v>
      </c>
      <c r="AQ138" s="35">
        <f>Nursery!$G36*X138/1000</f>
        <v>0</v>
      </c>
      <c r="AR138" s="35">
        <f>Nursery!$G36*Y138/1000</f>
        <v>0</v>
      </c>
      <c r="AS138" s="35">
        <f>Nursery!$G36*Z138/1000</f>
        <v>0</v>
      </c>
      <c r="AT138" s="35">
        <f>Nursery!$G36*AA138/1000</f>
        <v>0</v>
      </c>
      <c r="AU138" s="35">
        <f>Nursery!$G36*AB138/1000</f>
        <v>0</v>
      </c>
      <c r="AV138" s="35">
        <f>Nursery!$G36*AC138/1000</f>
        <v>0</v>
      </c>
      <c r="AW138" s="35">
        <f>Nursery!$G36*AD138/1000</f>
        <v>0</v>
      </c>
      <c r="AX138" s="35">
        <f>Nursery!$G36*AE138/1000</f>
        <v>0</v>
      </c>
      <c r="AY138" s="35">
        <f>Nursery!$G36*AF138/1000</f>
        <v>0</v>
      </c>
      <c r="AZ138" s="35">
        <f>Nursery!$G36*AG138/1000</f>
        <v>0</v>
      </c>
      <c r="BA138" s="35">
        <f>Nursery!$G36*AH138/1000</f>
        <v>0</v>
      </c>
      <c r="BB138" s="35">
        <f>Nursery!$G36*AI138/1000</f>
        <v>0</v>
      </c>
      <c r="BC138" s="35">
        <f>Nursery!$G36*AJ138/1000</f>
        <v>0</v>
      </c>
      <c r="BD138" s="35">
        <f>Nursery!$G36*AK138/1000</f>
        <v>0</v>
      </c>
      <c r="BE138" s="35">
        <f>Nursery!$G36*AL138/1000</f>
        <v>0</v>
      </c>
      <c r="BF138" s="35">
        <f>Nursery!$G36*AM138/1000</f>
        <v>0</v>
      </c>
    </row>
    <row r="139" spans="22:58" ht="14.25" customHeight="1">
      <c r="V139" s="22">
        <v>29</v>
      </c>
      <c r="W139" s="33">
        <f>IF($A37=0,0,VLOOKUP($A37,[0]!Matrix,W$75))</f>
        <v>0</v>
      </c>
      <c r="X139" s="33">
        <f>IF($A37=0,0,VLOOKUP($A37,[0]!Matrix,X$75))</f>
        <v>0</v>
      </c>
      <c r="Y139" s="33">
        <f>IF($A37=0,0,VLOOKUP($A37,[0]!Matrix,Y$75))</f>
        <v>0</v>
      </c>
      <c r="Z139" s="33">
        <f>IF($A37=0,0,VLOOKUP($A37,[0]!Matrix,Z$75))</f>
        <v>0</v>
      </c>
      <c r="AA139" s="33">
        <f>IF($A37=0,0,VLOOKUP($A37,[0]!Matrix,AA$75))</f>
        <v>0</v>
      </c>
      <c r="AB139" s="33">
        <f>IF($A37=0,0,VLOOKUP($A37,[0]!Matrix,AB$75))</f>
        <v>0</v>
      </c>
      <c r="AC139" s="33">
        <f>IF($A37=0,0,VLOOKUP($A37,[0]!Matrix,AC$75))</f>
        <v>0</v>
      </c>
      <c r="AD139" s="33">
        <f>IF($A37=0,0,VLOOKUP($A37,[0]!Matrix,AD$75))</f>
        <v>0</v>
      </c>
      <c r="AE139" s="33">
        <f>IF($A37=0,0,VLOOKUP($A37,[0]!Matrix,AE$75))</f>
        <v>0</v>
      </c>
      <c r="AF139" s="33">
        <f>IF($A37=0,0,VLOOKUP($A37,[0]!Matrix,AF$75))</f>
        <v>0</v>
      </c>
      <c r="AG139" s="33">
        <f>IF($A37=0,0,VLOOKUP($A37,[0]!Matrix,AG$75))</f>
        <v>0</v>
      </c>
      <c r="AH139" s="33">
        <f>IF($A37=0,0,VLOOKUP($A37,[0]!Matrix,AH$75))</f>
        <v>0</v>
      </c>
      <c r="AI139" s="33">
        <f>IF($A37=0,0,VLOOKUP($A37,[0]!Matrix,AI$75))</f>
        <v>0</v>
      </c>
      <c r="AJ139" s="33">
        <f>IF($A37=0,0,VLOOKUP($A37,[0]!Matrix,AJ$75))</f>
        <v>0</v>
      </c>
      <c r="AK139" s="33">
        <f>IF($A37=0,0,VLOOKUP($A37,[0]!Matrix,AK$75))</f>
        <v>0</v>
      </c>
      <c r="AL139" s="33">
        <f>IF($A37=0,0,VLOOKUP($A37,[0]!Matrix,AL$75))</f>
        <v>0</v>
      </c>
      <c r="AM139" s="33">
        <f>IF($A37=0,0,VLOOKUP($A37,[0]!Matrix,AM$75))</f>
        <v>0</v>
      </c>
      <c r="AN139" s="34"/>
      <c r="AO139" s="22">
        <v>29</v>
      </c>
      <c r="AP139" s="35">
        <f>Nursery!$G37*W139/1000</f>
        <v>0</v>
      </c>
      <c r="AQ139" s="35">
        <f>Nursery!$G37*X139/1000</f>
        <v>0</v>
      </c>
      <c r="AR139" s="35">
        <f>Nursery!$G37*Y139/1000</f>
        <v>0</v>
      </c>
      <c r="AS139" s="35">
        <f>Nursery!$G37*Z139/1000</f>
        <v>0</v>
      </c>
      <c r="AT139" s="35">
        <f>Nursery!$G37*AA139/1000</f>
        <v>0</v>
      </c>
      <c r="AU139" s="35">
        <f>Nursery!$G37*AB139/1000</f>
        <v>0</v>
      </c>
      <c r="AV139" s="35">
        <f>Nursery!$G37*AC139/1000</f>
        <v>0</v>
      </c>
      <c r="AW139" s="35">
        <f>Nursery!$G37*AD139/1000</f>
        <v>0</v>
      </c>
      <c r="AX139" s="35">
        <f>Nursery!$G37*AE139/1000</f>
        <v>0</v>
      </c>
      <c r="AY139" s="35">
        <f>Nursery!$G37*AF139/1000</f>
        <v>0</v>
      </c>
      <c r="AZ139" s="35">
        <f>Nursery!$G37*AG139/1000</f>
        <v>0</v>
      </c>
      <c r="BA139" s="35">
        <f>Nursery!$G37*AH139/1000</f>
        <v>0</v>
      </c>
      <c r="BB139" s="35">
        <f>Nursery!$G37*AI139/1000</f>
        <v>0</v>
      </c>
      <c r="BC139" s="35">
        <f>Nursery!$G37*AJ139/1000</f>
        <v>0</v>
      </c>
      <c r="BD139" s="35">
        <f>Nursery!$G37*AK139/1000</f>
        <v>0</v>
      </c>
      <c r="BE139" s="35">
        <f>Nursery!$G37*AL139/1000</f>
        <v>0</v>
      </c>
      <c r="BF139" s="35">
        <f>Nursery!$G37*AM139/1000</f>
        <v>0</v>
      </c>
    </row>
    <row r="140" spans="22:58" ht="14.25" customHeight="1">
      <c r="V140" s="22">
        <v>30</v>
      </c>
      <c r="W140" s="33">
        <f>IF($A38=0,0,VLOOKUP($A38,[0]!Matrix,W$75))</f>
        <v>0</v>
      </c>
      <c r="X140" s="33">
        <f>IF($A38=0,0,VLOOKUP($A38,[0]!Matrix,X$75))</f>
        <v>0</v>
      </c>
      <c r="Y140" s="33">
        <f>IF($A38=0,0,VLOOKUP($A38,[0]!Matrix,Y$75))</f>
        <v>0</v>
      </c>
      <c r="Z140" s="33">
        <f>IF($A38=0,0,VLOOKUP($A38,[0]!Matrix,Z$75))</f>
        <v>0</v>
      </c>
      <c r="AA140" s="33">
        <f>IF($A38=0,0,VLOOKUP($A38,[0]!Matrix,AA$75))</f>
        <v>0</v>
      </c>
      <c r="AB140" s="33">
        <f>IF($A38=0,0,VLOOKUP($A38,[0]!Matrix,AB$75))</f>
        <v>0</v>
      </c>
      <c r="AC140" s="33">
        <f>IF($A38=0,0,VLOOKUP($A38,[0]!Matrix,AC$75))</f>
        <v>0</v>
      </c>
      <c r="AD140" s="33">
        <f>IF($A38=0,0,VLOOKUP($A38,[0]!Matrix,AD$75))</f>
        <v>0</v>
      </c>
      <c r="AE140" s="33">
        <f>IF($A38=0,0,VLOOKUP($A38,[0]!Matrix,AE$75))</f>
        <v>0</v>
      </c>
      <c r="AF140" s="33">
        <f>IF($A38=0,0,VLOOKUP($A38,[0]!Matrix,AF$75))</f>
        <v>0</v>
      </c>
      <c r="AG140" s="33">
        <f>IF($A38=0,0,VLOOKUP($A38,[0]!Matrix,AG$75))</f>
        <v>0</v>
      </c>
      <c r="AH140" s="33">
        <f>IF($A38=0,0,VLOOKUP($A38,[0]!Matrix,AH$75))</f>
        <v>0</v>
      </c>
      <c r="AI140" s="33">
        <f>IF($A38=0,0,VLOOKUP($A38,[0]!Matrix,AI$75))</f>
        <v>0</v>
      </c>
      <c r="AJ140" s="33">
        <f>IF($A38=0,0,VLOOKUP($A38,[0]!Matrix,AJ$75))</f>
        <v>0</v>
      </c>
      <c r="AK140" s="33">
        <f>IF($A38=0,0,VLOOKUP($A38,[0]!Matrix,AK$75))</f>
        <v>0</v>
      </c>
      <c r="AL140" s="33">
        <f>IF($A38=0,0,VLOOKUP($A38,[0]!Matrix,AL$75))</f>
        <v>0</v>
      </c>
      <c r="AM140" s="33">
        <f>IF($A38=0,0,VLOOKUP($A38,[0]!Matrix,AM$75))</f>
        <v>0</v>
      </c>
      <c r="AN140" s="34"/>
      <c r="AO140" s="22">
        <v>30</v>
      </c>
      <c r="AP140" s="35">
        <f>Nursery!$G38*W140/1000</f>
        <v>0</v>
      </c>
      <c r="AQ140" s="35">
        <f>Nursery!$G38*X140/1000</f>
        <v>0</v>
      </c>
      <c r="AR140" s="35">
        <f>Nursery!$G38*Y140/1000</f>
        <v>0</v>
      </c>
      <c r="AS140" s="35">
        <f>Nursery!$G38*Z140/1000</f>
        <v>0</v>
      </c>
      <c r="AT140" s="35">
        <f>Nursery!$G38*AA140/1000</f>
        <v>0</v>
      </c>
      <c r="AU140" s="35">
        <f>Nursery!$G38*AB140/1000</f>
        <v>0</v>
      </c>
      <c r="AV140" s="35">
        <f>Nursery!$G38*AC140/1000</f>
        <v>0</v>
      </c>
      <c r="AW140" s="35">
        <f>Nursery!$G38*AD140/1000</f>
        <v>0</v>
      </c>
      <c r="AX140" s="35">
        <f>Nursery!$G38*AE140/1000</f>
        <v>0</v>
      </c>
      <c r="AY140" s="35">
        <f>Nursery!$G38*AF140/1000</f>
        <v>0</v>
      </c>
      <c r="AZ140" s="35">
        <f>Nursery!$G38*AG140/1000</f>
        <v>0</v>
      </c>
      <c r="BA140" s="35">
        <f>Nursery!$G38*AH140/1000</f>
        <v>0</v>
      </c>
      <c r="BB140" s="35">
        <f>Nursery!$G38*AI140/1000</f>
        <v>0</v>
      </c>
      <c r="BC140" s="35">
        <f>Nursery!$G38*AJ140/1000</f>
        <v>0</v>
      </c>
      <c r="BD140" s="35">
        <f>Nursery!$G38*AK140/1000</f>
        <v>0</v>
      </c>
      <c r="BE140" s="35">
        <f>Nursery!$G38*AL140/1000</f>
        <v>0</v>
      </c>
      <c r="BF140" s="35">
        <f>Nursery!$G38*AM140/1000</f>
        <v>0</v>
      </c>
    </row>
  </sheetData>
  <sortState xmlns:xlrd2="http://schemas.microsoft.com/office/spreadsheetml/2017/richdata2" ref="A9:G33">
    <sortCondition ref="A9"/>
  </sortState>
  <phoneticPr fontId="5" type="noConversion"/>
  <printOptions horizontalCentered="1" verticalCentered="1"/>
  <pageMargins left="0.7" right="0.7" top="0.75" bottom="0.75" header="0.3" footer="0.3"/>
  <pageSetup paperSize="9" scale="10" orientation="landscape"/>
  <extLst>
    <ext xmlns:mx="http://schemas.microsoft.com/office/mac/excel/2008/main" uri="{64002731-A6B0-56B0-2670-7721B7C09600}">
      <mx:PLV Mode="1" OnePage="1"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7BE1C-0084-8A4B-9468-B30147ECD016}">
  <sheetPr>
    <pageSetUpPr fitToPage="1"/>
  </sheetPr>
  <dimension ref="A1:FR140"/>
  <sheetViews>
    <sheetView showGridLines="0" showRuler="0" zoomScale="119" zoomScaleNormal="121" zoomScaleSheetLayoutView="100" zoomScalePageLayoutView="110" workbookViewId="0">
      <selection activeCell="B2" sqref="B2"/>
    </sheetView>
  </sheetViews>
  <sheetFormatPr defaultColWidth="12" defaultRowHeight="14.25" customHeight="1"/>
  <cols>
    <col min="1" max="1" width="10.1640625" style="19" customWidth="1"/>
    <col min="2" max="2" width="33.6640625" style="20" customWidth="1"/>
    <col min="3" max="4" width="10.1640625" style="22" customWidth="1"/>
    <col min="5" max="7" width="8.5" style="22" customWidth="1"/>
    <col min="8" max="8" width="6.33203125" style="20" customWidth="1"/>
    <col min="9" max="9" width="24" style="19" customWidth="1"/>
    <col min="10" max="10" width="8.6640625" style="20" customWidth="1"/>
    <col min="11" max="11" width="7.83203125" style="21" customWidth="1"/>
    <col min="12" max="12" width="7.83203125" style="20" customWidth="1"/>
    <col min="13" max="13" width="7.83203125" style="19" customWidth="1"/>
    <col min="14" max="15" width="8.83203125" style="21" customWidth="1"/>
    <col min="16" max="18" width="11.5" style="22" customWidth="1"/>
    <col min="19" max="19" width="10.5" style="20" customWidth="1"/>
    <col min="20" max="21" width="8.83203125" style="20" customWidth="1"/>
    <col min="22" max="22" width="7.1640625" style="22" customWidth="1"/>
    <col min="23" max="38" width="7.1640625" style="20" customWidth="1"/>
    <col min="39" max="40" width="7.1640625" style="22" customWidth="1"/>
    <col min="41" max="55" width="7.1640625" style="20" customWidth="1"/>
    <col min="56" max="58" width="7.33203125" style="20" customWidth="1"/>
    <col min="59" max="174" width="12" style="20" customWidth="1"/>
    <col min="175" max="16384" width="12" style="23"/>
  </cols>
  <sheetData>
    <row r="1" spans="1:174" ht="14.25" customHeight="1">
      <c r="A1" s="17" t="s">
        <v>110</v>
      </c>
      <c r="B1" s="17"/>
      <c r="C1" s="17"/>
      <c r="D1" s="18"/>
      <c r="E1" s="18"/>
      <c r="F1" s="18"/>
      <c r="G1" s="18"/>
      <c r="H1" s="19"/>
      <c r="I1" s="17" t="s">
        <v>54</v>
      </c>
      <c r="P1" s="18"/>
      <c r="Q1" s="18"/>
      <c r="R1" s="18"/>
      <c r="W1" s="22"/>
      <c r="X1" s="22"/>
      <c r="Y1" s="22"/>
      <c r="Z1" s="22"/>
      <c r="AA1" s="22"/>
      <c r="AB1" s="22"/>
      <c r="AC1" s="22"/>
      <c r="AD1" s="22"/>
      <c r="AE1" s="22"/>
      <c r="AF1" s="22"/>
      <c r="AG1" s="22"/>
      <c r="AH1" s="22"/>
      <c r="AI1" s="22"/>
      <c r="AJ1" s="22"/>
      <c r="AK1" s="22"/>
      <c r="AL1" s="22"/>
      <c r="AM1" s="34"/>
      <c r="AN1" s="34"/>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row>
    <row r="2" spans="1:174" ht="14.25" customHeight="1">
      <c r="A2" s="19" t="s">
        <v>112</v>
      </c>
      <c r="B2" s="57"/>
      <c r="D2" s="18"/>
      <c r="E2" s="18"/>
      <c r="F2" s="18"/>
      <c r="G2" s="18"/>
      <c r="H2" s="19"/>
      <c r="I2" s="19" t="s">
        <v>55</v>
      </c>
      <c r="L2" s="24"/>
      <c r="P2" s="18"/>
      <c r="Q2" s="18"/>
      <c r="R2" s="18"/>
      <c r="W2" s="22"/>
      <c r="X2" s="22"/>
      <c r="Y2" s="22"/>
      <c r="Z2" s="22"/>
      <c r="AA2" s="22"/>
      <c r="AB2" s="22"/>
      <c r="AC2" s="22"/>
      <c r="AD2" s="22"/>
      <c r="AE2" s="22"/>
      <c r="AF2" s="22"/>
      <c r="AG2" s="22"/>
      <c r="AH2" s="22"/>
      <c r="AI2" s="22"/>
      <c r="AJ2" s="22"/>
      <c r="AK2" s="22"/>
      <c r="AL2" s="22"/>
      <c r="AM2" s="34"/>
      <c r="AN2" s="34"/>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row>
    <row r="3" spans="1:174" ht="14.25" customHeight="1">
      <c r="A3" s="17"/>
      <c r="B3" s="58"/>
      <c r="C3" s="19"/>
      <c r="E3" s="19"/>
      <c r="F3" s="19"/>
      <c r="G3" s="19"/>
      <c r="H3" s="19"/>
      <c r="P3" s="19"/>
      <c r="Q3" s="19"/>
      <c r="R3" s="19"/>
      <c r="W3" s="22"/>
      <c r="X3" s="22"/>
      <c r="Y3" s="22"/>
      <c r="Z3" s="22"/>
      <c r="AA3" s="22"/>
      <c r="AB3" s="22"/>
      <c r="AC3" s="22"/>
      <c r="AD3" s="22"/>
      <c r="AE3" s="22"/>
      <c r="AF3" s="22"/>
      <c r="AG3" s="22"/>
      <c r="AH3" s="22"/>
      <c r="AI3" s="22"/>
      <c r="AJ3" s="22"/>
      <c r="AK3" s="22"/>
      <c r="AL3" s="22"/>
      <c r="AM3" s="34"/>
      <c r="AN3" s="34"/>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row>
    <row r="4" spans="1:174" ht="14.25" customHeight="1">
      <c r="A4" s="19" t="s">
        <v>53</v>
      </c>
      <c r="B4" s="59" t="s">
        <v>92</v>
      </c>
      <c r="D4" s="35"/>
      <c r="Q4" s="18"/>
      <c r="R4" s="20"/>
      <c r="U4" s="22"/>
      <c r="V4" s="17" t="s">
        <v>74</v>
      </c>
      <c r="W4" s="22"/>
      <c r="X4" s="22"/>
      <c r="Y4" s="22"/>
      <c r="Z4" s="22"/>
      <c r="AA4" s="22"/>
      <c r="AB4" s="22"/>
      <c r="AC4" s="22"/>
      <c r="AD4" s="22"/>
      <c r="AE4" s="22"/>
      <c r="AF4" s="22"/>
      <c r="AG4" s="22"/>
      <c r="AH4" s="22"/>
      <c r="AI4" s="22"/>
      <c r="AJ4" s="22"/>
      <c r="AK4" s="22"/>
      <c r="AL4" s="22"/>
      <c r="AM4" s="34"/>
      <c r="AN4" s="34"/>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row>
    <row r="5" spans="1:174" ht="14.25" customHeight="1">
      <c r="A5" s="19" t="s">
        <v>29</v>
      </c>
      <c r="B5" s="63">
        <v>1</v>
      </c>
      <c r="D5" s="49"/>
      <c r="E5" s="49"/>
      <c r="F5" s="50"/>
      <c r="G5" s="49"/>
      <c r="H5" s="19"/>
      <c r="I5" s="20"/>
      <c r="J5" s="21"/>
      <c r="M5" s="21"/>
      <c r="O5" s="18"/>
      <c r="P5" s="18"/>
      <c r="Q5" s="18"/>
      <c r="R5" s="20"/>
      <c r="U5" s="22"/>
      <c r="W5" s="22"/>
      <c r="X5" s="22"/>
      <c r="Y5" s="22"/>
      <c r="Z5" s="22"/>
      <c r="AA5" s="22"/>
      <c r="AB5" s="22"/>
      <c r="AC5" s="22"/>
      <c r="AD5" s="22"/>
      <c r="AE5" s="22"/>
      <c r="AF5" s="22"/>
      <c r="AG5" s="22"/>
      <c r="AH5" s="22"/>
      <c r="AI5" s="22"/>
      <c r="AJ5" s="22"/>
      <c r="AK5" s="22"/>
      <c r="AL5" s="22"/>
      <c r="AM5" s="34"/>
      <c r="AN5" s="34"/>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row>
    <row r="6" spans="1:174" ht="14.25" customHeight="1">
      <c r="A6" s="62" t="s">
        <v>27</v>
      </c>
      <c r="B6" s="64">
        <v>43931</v>
      </c>
      <c r="D6" s="49"/>
      <c r="E6" s="49"/>
      <c r="F6" s="50"/>
      <c r="G6" s="49"/>
      <c r="H6" s="19"/>
      <c r="P6" s="18"/>
      <c r="Q6" s="18"/>
      <c r="R6" s="18"/>
      <c r="W6" s="22"/>
      <c r="X6" s="22"/>
      <c r="Y6" s="22"/>
      <c r="Z6" s="22"/>
      <c r="AA6" s="22"/>
      <c r="AB6" s="22"/>
      <c r="AC6" s="22"/>
      <c r="AD6" s="22"/>
      <c r="AE6" s="22"/>
      <c r="AF6" s="22"/>
      <c r="AG6" s="22"/>
      <c r="AH6" s="22"/>
      <c r="AI6" s="22"/>
      <c r="AJ6" s="22"/>
      <c r="AK6" s="22"/>
      <c r="AL6" s="22"/>
      <c r="AM6" s="34"/>
      <c r="AN6" s="34"/>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row>
    <row r="7" spans="1:174" s="29" customFormat="1" ht="14.25" customHeight="1">
      <c r="A7" s="25"/>
      <c r="B7" s="26"/>
      <c r="C7" s="27"/>
      <c r="D7" s="53"/>
      <c r="E7" s="53"/>
      <c r="F7" s="53"/>
      <c r="G7" s="53"/>
      <c r="H7" s="17"/>
      <c r="I7" s="28"/>
      <c r="J7" s="28"/>
      <c r="K7" s="28"/>
      <c r="L7" s="28"/>
      <c r="M7" s="48"/>
      <c r="N7" s="48"/>
      <c r="P7" s="30"/>
      <c r="Q7" s="30"/>
      <c r="R7" s="30"/>
      <c r="S7" s="31"/>
      <c r="T7" s="31"/>
      <c r="U7" s="31"/>
      <c r="V7" s="18"/>
      <c r="W7" s="18">
        <v>3</v>
      </c>
      <c r="X7" s="18">
        <f>W7+1</f>
        <v>4</v>
      </c>
      <c r="Y7" s="18">
        <f>X7+1</f>
        <v>5</v>
      </c>
      <c r="Z7" s="18">
        <f t="shared" ref="Z7:AJ7" si="0">Y7+1</f>
        <v>6</v>
      </c>
      <c r="AA7" s="18">
        <f t="shared" si="0"/>
        <v>7</v>
      </c>
      <c r="AB7" s="18">
        <f t="shared" si="0"/>
        <v>8</v>
      </c>
      <c r="AC7" s="18">
        <f t="shared" si="0"/>
        <v>9</v>
      </c>
      <c r="AD7" s="18">
        <f t="shared" si="0"/>
        <v>10</v>
      </c>
      <c r="AE7" s="18">
        <f t="shared" si="0"/>
        <v>11</v>
      </c>
      <c r="AF7" s="18">
        <f t="shared" si="0"/>
        <v>12</v>
      </c>
      <c r="AG7" s="18">
        <f t="shared" si="0"/>
        <v>13</v>
      </c>
      <c r="AH7" s="18">
        <f t="shared" si="0"/>
        <v>14</v>
      </c>
      <c r="AI7" s="18">
        <f t="shared" si="0"/>
        <v>15</v>
      </c>
      <c r="AJ7" s="18">
        <f t="shared" si="0"/>
        <v>16</v>
      </c>
      <c r="AK7" s="18">
        <f>AJ7+1</f>
        <v>17</v>
      </c>
      <c r="AL7" s="18">
        <v>18</v>
      </c>
      <c r="AM7" s="70">
        <v>19</v>
      </c>
      <c r="AN7" s="70"/>
      <c r="AP7" s="18">
        <v>3</v>
      </c>
      <c r="AQ7" s="18">
        <f t="shared" ref="AQ7:BD7" si="1">AP7+1</f>
        <v>4</v>
      </c>
      <c r="AR7" s="18">
        <f t="shared" si="1"/>
        <v>5</v>
      </c>
      <c r="AS7" s="18">
        <f t="shared" si="1"/>
        <v>6</v>
      </c>
      <c r="AT7" s="18">
        <f t="shared" si="1"/>
        <v>7</v>
      </c>
      <c r="AU7" s="18">
        <f t="shared" si="1"/>
        <v>8</v>
      </c>
      <c r="AV7" s="18">
        <f t="shared" si="1"/>
        <v>9</v>
      </c>
      <c r="AW7" s="18">
        <f t="shared" si="1"/>
        <v>10</v>
      </c>
      <c r="AX7" s="18">
        <f t="shared" si="1"/>
        <v>11</v>
      </c>
      <c r="AY7" s="18">
        <f t="shared" si="1"/>
        <v>12</v>
      </c>
      <c r="AZ7" s="18">
        <f t="shared" si="1"/>
        <v>13</v>
      </c>
      <c r="BA7" s="18">
        <f t="shared" si="1"/>
        <v>14</v>
      </c>
      <c r="BB7" s="18">
        <f t="shared" si="1"/>
        <v>15</v>
      </c>
      <c r="BC7" s="18">
        <f t="shared" si="1"/>
        <v>16</v>
      </c>
      <c r="BD7" s="18">
        <f t="shared" si="1"/>
        <v>17</v>
      </c>
      <c r="BE7" s="18">
        <v>18</v>
      </c>
      <c r="BF7" s="70">
        <v>19</v>
      </c>
    </row>
    <row r="8" spans="1:174" ht="14.25" customHeight="1">
      <c r="A8" s="32" t="s">
        <v>0</v>
      </c>
      <c r="B8" s="45" t="s">
        <v>1</v>
      </c>
      <c r="C8" s="52" t="s">
        <v>51</v>
      </c>
      <c r="D8" s="51" t="s">
        <v>88</v>
      </c>
      <c r="E8" s="51" t="s">
        <v>89</v>
      </c>
      <c r="F8" s="51" t="s">
        <v>90</v>
      </c>
      <c r="G8" s="51" t="s">
        <v>91</v>
      </c>
      <c r="H8" s="19"/>
      <c r="I8" s="25" t="s">
        <v>41</v>
      </c>
      <c r="J8" s="27" t="s">
        <v>28</v>
      </c>
      <c r="K8" s="44" t="str">
        <f>D8</f>
        <v>G1</v>
      </c>
      <c r="L8" s="44" t="str">
        <f>E8</f>
        <v>G2</v>
      </c>
      <c r="M8" s="44" t="str">
        <f>F8</f>
        <v>F1</v>
      </c>
      <c r="N8" s="44" t="str">
        <f>G8</f>
        <v>F2</v>
      </c>
      <c r="P8" s="18"/>
      <c r="Q8" s="18"/>
      <c r="R8" s="18"/>
      <c r="S8" s="22"/>
      <c r="T8" s="22"/>
      <c r="U8" s="22"/>
      <c r="V8" s="69" t="str">
        <f>K8</f>
        <v>G1</v>
      </c>
      <c r="W8" s="37" t="s">
        <v>66</v>
      </c>
      <c r="X8" s="37" t="s">
        <v>19</v>
      </c>
      <c r="Y8" s="37" t="s">
        <v>20</v>
      </c>
      <c r="Z8" s="37" t="s">
        <v>32</v>
      </c>
      <c r="AA8" s="37" t="s">
        <v>2</v>
      </c>
      <c r="AB8" s="37" t="s">
        <v>67</v>
      </c>
      <c r="AC8" s="37" t="s">
        <v>3</v>
      </c>
      <c r="AD8" s="37" t="s">
        <v>4</v>
      </c>
      <c r="AE8" s="37" t="s">
        <v>5</v>
      </c>
      <c r="AF8" s="37" t="s">
        <v>6</v>
      </c>
      <c r="AG8" s="37" t="s">
        <v>7</v>
      </c>
      <c r="AH8" s="37" t="s">
        <v>8</v>
      </c>
      <c r="AI8" s="37" t="s">
        <v>9</v>
      </c>
      <c r="AJ8" s="37" t="s">
        <v>10</v>
      </c>
      <c r="AK8" s="37" t="s">
        <v>73</v>
      </c>
      <c r="AL8" s="37" t="s">
        <v>75</v>
      </c>
      <c r="AM8" s="34" t="s">
        <v>76</v>
      </c>
      <c r="AN8" s="34"/>
      <c r="AO8" s="69" t="str">
        <f>V8</f>
        <v>G1</v>
      </c>
      <c r="AP8" s="37" t="s">
        <v>66</v>
      </c>
      <c r="AQ8" s="37" t="s">
        <v>19</v>
      </c>
      <c r="AR8" s="37" t="s">
        <v>20</v>
      </c>
      <c r="AS8" s="37" t="s">
        <v>32</v>
      </c>
      <c r="AT8" s="37" t="s">
        <v>2</v>
      </c>
      <c r="AU8" s="37" t="s">
        <v>67</v>
      </c>
      <c r="AV8" s="37" t="s">
        <v>3</v>
      </c>
      <c r="AW8" s="37" t="s">
        <v>4</v>
      </c>
      <c r="AX8" s="37" t="s">
        <v>5</v>
      </c>
      <c r="AY8" s="37" t="s">
        <v>6</v>
      </c>
      <c r="AZ8" s="37" t="s">
        <v>7</v>
      </c>
      <c r="BA8" s="37" t="s">
        <v>8</v>
      </c>
      <c r="BB8" s="37" t="s">
        <v>9</v>
      </c>
      <c r="BC8" s="37" t="s">
        <v>10</v>
      </c>
      <c r="BD8" s="37" t="s">
        <v>73</v>
      </c>
      <c r="BE8" s="37" t="s">
        <v>75</v>
      </c>
      <c r="BF8" s="34" t="s">
        <v>76</v>
      </c>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row>
    <row r="9" spans="1:174" ht="14.25" customHeight="1">
      <c r="A9" s="56">
        <v>100</v>
      </c>
      <c r="B9" s="71" t="str">
        <f>IF($A9=0,"",VLOOKUP($A9,[0]!Matrix,2))</f>
        <v>Corn, ground</v>
      </c>
      <c r="C9" s="54"/>
      <c r="D9" s="65">
        <f>1000-SUM(D10:D38)</f>
        <v>682.45</v>
      </c>
      <c r="E9" s="65">
        <f>1000-SUM(E10:E38)</f>
        <v>713.25</v>
      </c>
      <c r="F9" s="65">
        <f>1000-SUM(F10:F38)</f>
        <v>718.75</v>
      </c>
      <c r="G9" s="65">
        <f>1000-SUM(G10:G38)</f>
        <v>724.95</v>
      </c>
      <c r="H9" s="37"/>
      <c r="I9" s="19" t="s">
        <v>80</v>
      </c>
      <c r="J9" s="22" t="s">
        <v>39</v>
      </c>
      <c r="K9" s="76">
        <f>SUM(AP9:AP38)</f>
        <v>3355.9133499999998</v>
      </c>
      <c r="L9" s="76">
        <f>SUM('Growing-Finishing'!AP43:AP72)</f>
        <v>3355.5521499999995</v>
      </c>
      <c r="M9" s="76">
        <f>SUM(AP77:AP106)</f>
        <v>3354.2344499999999</v>
      </c>
      <c r="N9" s="76">
        <f>SUM(AP111:AP140)</f>
        <v>3354.2607499999999</v>
      </c>
      <c r="O9" s="36"/>
      <c r="P9" s="37"/>
      <c r="Q9" s="37"/>
      <c r="R9" s="37"/>
      <c r="S9" s="35"/>
      <c r="T9" s="35"/>
      <c r="U9" s="35"/>
      <c r="V9" s="22">
        <v>1</v>
      </c>
      <c r="W9" s="33">
        <f>IF($A9=0,0,VLOOKUP($A9,[0]!Matrix,W$7))</f>
        <v>3395</v>
      </c>
      <c r="X9" s="33">
        <f>IF($A9=0,0,VLOOKUP($A9,[0]!Matrix,X$7))</f>
        <v>8.24</v>
      </c>
      <c r="Y9" s="33">
        <f>IF($A9=0,0,VLOOKUP($A9,[0]!Matrix,Y$7))</f>
        <v>1.98</v>
      </c>
      <c r="Z9" s="33">
        <f>IF($A9=0,0,VLOOKUP($A9,[0]!Matrix,Z$7))</f>
        <v>3.48</v>
      </c>
      <c r="AA9" s="33">
        <f>IF($A9=0,0,VLOOKUP($A9,[0]!Matrix,AA$7))</f>
        <v>0.02</v>
      </c>
      <c r="AB9" s="33">
        <f>IF($A9=0,0,VLOOKUP($A9,[0]!Matrix,AB$7))</f>
        <v>0.09</v>
      </c>
      <c r="AC9" s="33">
        <f>IF($A9=0,0,VLOOKUP($A9,[0]!Matrix,AC$7))</f>
        <v>0.02</v>
      </c>
      <c r="AD9" s="33">
        <f>IF($A9=0,0,VLOOKUP($A9,[0]!Matrix,AD$7))</f>
        <v>0.05</v>
      </c>
      <c r="AE9" s="33">
        <f>IF($A9=0,0,VLOOKUP($A9,[0]!Matrix,AE$7))</f>
        <v>0.32</v>
      </c>
      <c r="AF9" s="33">
        <f>IF($A9=0,0,VLOOKUP($A9,[0]!Matrix,AF$7))</f>
        <v>0.185</v>
      </c>
      <c r="AG9" s="33">
        <f>IF($A9=0,0,VLOOKUP($A9,[0]!Matrix,AG$7))</f>
        <v>0.14939999999999998</v>
      </c>
      <c r="AH9" s="33">
        <f>IF($A9=0,0,VLOOKUP($A9,[0]!Matrix,AH$7))</f>
        <v>0.29970000000000002</v>
      </c>
      <c r="AI9" s="33">
        <f>IF($A9=0,0,VLOOKUP($A9,[0]!Matrix,AI$7))</f>
        <v>0.21560000000000001</v>
      </c>
      <c r="AJ9" s="33">
        <f>IF($A9=0,0,VLOOKUP($A9,[0]!Matrix,AJ$7))</f>
        <v>4.8000000000000001E-2</v>
      </c>
      <c r="AK9" s="33">
        <f>IF($A9=0,0,VLOOKUP($A9,[0]!Matrix,AK$7))</f>
        <v>0</v>
      </c>
      <c r="AL9" s="33">
        <f>IF($A9=0,0,VLOOKUP($A9,[0]!Matrix,AL$7))</f>
        <v>0</v>
      </c>
      <c r="AM9" s="33">
        <f>IF($A9=0,0,VLOOKUP($A9,[0]!Matrix,AM$7))</f>
        <v>0</v>
      </c>
      <c r="AN9" s="34"/>
      <c r="AO9" s="22">
        <v>1</v>
      </c>
      <c r="AP9" s="35">
        <f t="shared" ref="AP9:AP38" si="2">$D9*W9/1000</f>
        <v>2316.9177500000001</v>
      </c>
      <c r="AQ9" s="35">
        <f t="shared" ref="AQ9:AQ38" si="3">$D9*X9/1000</f>
        <v>5.6233880000000012</v>
      </c>
      <c r="AR9" s="35">
        <f t="shared" ref="AR9:AR38" si="4">$D9*Y9/1000</f>
        <v>1.351251</v>
      </c>
      <c r="AS9" s="35">
        <f t="shared" ref="AS9:AS38" si="5">$D9*Z9/1000</f>
        <v>2.3749259999999999</v>
      </c>
      <c r="AT9" s="35">
        <f t="shared" ref="AT9:AT38" si="6">$D9*AA9/1000</f>
        <v>1.3649000000000001E-2</v>
      </c>
      <c r="AU9" s="35">
        <f t="shared" ref="AU9:AU38" si="7">$D9*AB9/1000</f>
        <v>6.1420500000000003E-2</v>
      </c>
      <c r="AV9" s="35">
        <f t="shared" ref="AV9:AV38" si="8">$D9*AC9/1000</f>
        <v>1.3649000000000001E-2</v>
      </c>
      <c r="AW9" s="35">
        <f t="shared" ref="AW9:AW38" si="9">$D9*AD9/1000</f>
        <v>3.41225E-2</v>
      </c>
      <c r="AX9" s="35">
        <f t="shared" ref="AX9:AX38" si="10">$D9*AE9/1000</f>
        <v>0.21838400000000002</v>
      </c>
      <c r="AY9" s="35">
        <f t="shared" ref="AY9:AY38" si="11">$D9*AF9/1000</f>
        <v>0.12625325000000001</v>
      </c>
      <c r="AZ9" s="35">
        <f t="shared" ref="AZ9:AZ38" si="12">$D9*AG9/1000</f>
        <v>0.10195802999999999</v>
      </c>
      <c r="BA9" s="35">
        <f t="shared" ref="BA9:BA38" si="13">$D9*AH9/1000</f>
        <v>0.20453026500000004</v>
      </c>
      <c r="BB9" s="35">
        <f t="shared" ref="BB9:BB38" si="14">$D9*AI9/1000</f>
        <v>0.14713622000000001</v>
      </c>
      <c r="BC9" s="35">
        <f t="shared" ref="BC9:BC38" si="15">$D9*AJ9/1000</f>
        <v>3.2757600000000005E-2</v>
      </c>
      <c r="BD9" s="35">
        <f t="shared" ref="BD9:BD38" si="16">$D9*AK9/1000</f>
        <v>0</v>
      </c>
      <c r="BE9" s="35">
        <f t="shared" ref="BE9:BF24" si="17">$D9*AL9/1000</f>
        <v>0</v>
      </c>
      <c r="BF9" s="35">
        <f t="shared" si="17"/>
        <v>0</v>
      </c>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row>
    <row r="10" spans="1:174" ht="14.25" customHeight="1">
      <c r="A10" s="56">
        <v>102</v>
      </c>
      <c r="B10" s="46" t="str">
        <f>IF($A10=0,"",VLOOKUP($A10,[0]!Matrix,2))</f>
        <v>Soybean meal, 44% CP</v>
      </c>
      <c r="C10" s="54"/>
      <c r="D10" s="65">
        <v>250</v>
      </c>
      <c r="E10" s="65">
        <v>200</v>
      </c>
      <c r="F10" s="65">
        <v>150</v>
      </c>
      <c r="G10" s="65">
        <v>100</v>
      </c>
      <c r="H10" s="37"/>
      <c r="I10" s="19" t="s">
        <v>42</v>
      </c>
      <c r="J10" s="22" t="s">
        <v>18</v>
      </c>
      <c r="K10" s="35">
        <f>SUM(AQ9:AQ38)</f>
        <v>17.766398000000002</v>
      </c>
      <c r="L10" s="35">
        <f>SUM('Growing-Finishing'!AQ43:AQ72)</f>
        <v>16.492139999999999</v>
      </c>
      <c r="M10" s="35">
        <f>SUM(AQ77:AQ106)</f>
        <v>15.679510000000001</v>
      </c>
      <c r="N10" s="35">
        <f>SUM(AQ111:AQ140)</f>
        <v>14.858887999999997</v>
      </c>
      <c r="O10" s="36"/>
      <c r="P10" s="37"/>
      <c r="Q10" s="37"/>
      <c r="R10" s="37"/>
      <c r="S10" s="35"/>
      <c r="T10" s="35"/>
      <c r="U10" s="35"/>
      <c r="V10" s="22">
        <v>2</v>
      </c>
      <c r="W10" s="33">
        <f>IF($A10=0,0,VLOOKUP($A10,[0]!Matrix,W$7))</f>
        <v>3382</v>
      </c>
      <c r="X10" s="33">
        <f>IF($A10=0,0,VLOOKUP($A10,[0]!Matrix,X$7))</f>
        <v>43.9</v>
      </c>
      <c r="Y10" s="33">
        <f>IF($A10=0,0,VLOOKUP($A10,[0]!Matrix,Y$7))</f>
        <v>6.6</v>
      </c>
      <c r="Z10" s="33">
        <f>IF($A10=0,0,VLOOKUP($A10,[0]!Matrix,Z$7))</f>
        <v>1.24</v>
      </c>
      <c r="AA10" s="33">
        <f>IF($A10=0,0,VLOOKUP($A10,[0]!Matrix,AA$7))</f>
        <v>0.35</v>
      </c>
      <c r="AB10" s="33">
        <f>IF($A10=0,0,VLOOKUP($A10,[0]!Matrix,AB$7))</f>
        <v>0.31</v>
      </c>
      <c r="AC10" s="33">
        <f>IF($A10=0,0,VLOOKUP($A10,[0]!Matrix,AC$7))</f>
        <v>0.01</v>
      </c>
      <c r="AD10" s="33">
        <f>IF($A10=0,0,VLOOKUP($A10,[0]!Matrix,AD$7))</f>
        <v>0.05</v>
      </c>
      <c r="AE10" s="33">
        <f>IF($A10=0,0,VLOOKUP($A10,[0]!Matrix,AE$7))</f>
        <v>1.96</v>
      </c>
      <c r="AF10" s="33">
        <f>IF($A10=0,0,VLOOKUP($A10,[0]!Matrix,AF$7))</f>
        <v>2.4287999999999998</v>
      </c>
      <c r="AG10" s="33">
        <f>IF($A10=0,0,VLOOKUP($A10,[0]!Matrix,AG$7))</f>
        <v>0.53400000000000003</v>
      </c>
      <c r="AH10" s="33">
        <f>IF($A10=0,0,VLOOKUP($A10,[0]!Matrix,AH$7))</f>
        <v>1.1008</v>
      </c>
      <c r="AI10" s="33">
        <f>IF($A10=0,0,VLOOKUP($A10,[0]!Matrix,AI$7))</f>
        <v>1.4607999999999999</v>
      </c>
      <c r="AJ10" s="33">
        <f>IF($A10=0,0,VLOOKUP($A10,[0]!Matrix,AJ$7))</f>
        <v>0.53100000000000003</v>
      </c>
      <c r="AK10" s="33">
        <f>IF($A10=0,0,VLOOKUP($A10,[0]!Matrix,AK$7))</f>
        <v>0</v>
      </c>
      <c r="AL10" s="33">
        <f>IF($A10=0,0,VLOOKUP($A10,[0]!Matrix,AL$7))</f>
        <v>0</v>
      </c>
      <c r="AM10" s="33">
        <f>IF($A10=0,0,VLOOKUP($A10,[0]!Matrix,AM$7))</f>
        <v>0</v>
      </c>
      <c r="AN10" s="34"/>
      <c r="AO10" s="22">
        <v>2</v>
      </c>
      <c r="AP10" s="35">
        <f t="shared" si="2"/>
        <v>845.5</v>
      </c>
      <c r="AQ10" s="35">
        <f t="shared" si="3"/>
        <v>10.975</v>
      </c>
      <c r="AR10" s="35">
        <f t="shared" si="4"/>
        <v>1.65</v>
      </c>
      <c r="AS10" s="35">
        <f t="shared" si="5"/>
        <v>0.31</v>
      </c>
      <c r="AT10" s="35">
        <f t="shared" si="6"/>
        <v>8.7499999999999994E-2</v>
      </c>
      <c r="AU10" s="35">
        <f t="shared" si="7"/>
        <v>7.7499999999999999E-2</v>
      </c>
      <c r="AV10" s="35">
        <f t="shared" si="8"/>
        <v>2.5000000000000001E-3</v>
      </c>
      <c r="AW10" s="35">
        <f t="shared" si="9"/>
        <v>1.2500000000000001E-2</v>
      </c>
      <c r="AX10" s="35">
        <f t="shared" si="10"/>
        <v>0.49</v>
      </c>
      <c r="AY10" s="35">
        <f t="shared" si="11"/>
        <v>0.60719999999999996</v>
      </c>
      <c r="AZ10" s="35">
        <f t="shared" si="12"/>
        <v>0.13350000000000001</v>
      </c>
      <c r="BA10" s="35">
        <f t="shared" si="13"/>
        <v>0.2752</v>
      </c>
      <c r="BB10" s="35">
        <f t="shared" si="14"/>
        <v>0.36519999999999997</v>
      </c>
      <c r="BC10" s="35">
        <f t="shared" si="15"/>
        <v>0.13275000000000001</v>
      </c>
      <c r="BD10" s="35">
        <f t="shared" si="16"/>
        <v>0</v>
      </c>
      <c r="BE10" s="35">
        <f t="shared" si="17"/>
        <v>0</v>
      </c>
      <c r="BF10" s="35">
        <f t="shared" si="17"/>
        <v>0</v>
      </c>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row>
    <row r="11" spans="1:174" ht="14.25" customHeight="1">
      <c r="A11" s="56">
        <v>103</v>
      </c>
      <c r="B11" s="71" t="str">
        <f>IF($A11=0,"",VLOOKUP($A11,[0]!Matrix,2))</f>
        <v>Corn DDGS, bioethanol</v>
      </c>
      <c r="C11" s="60"/>
      <c r="D11" s="65">
        <v>25</v>
      </c>
      <c r="E11" s="65">
        <v>50</v>
      </c>
      <c r="F11" s="65">
        <v>100</v>
      </c>
      <c r="G11" s="65">
        <v>150</v>
      </c>
      <c r="H11" s="37"/>
      <c r="I11" s="19" t="s">
        <v>38</v>
      </c>
      <c r="J11" s="22" t="s">
        <v>18</v>
      </c>
      <c r="K11" s="35">
        <f>SUM(AR9:AR38)</f>
        <v>3.1777509999999998</v>
      </c>
      <c r="L11" s="35">
        <f>SUM('Growing-Finishing'!AR43:AR72)</f>
        <v>3.0852349999999999</v>
      </c>
      <c r="M11" s="35">
        <f>SUM(AR77:AR106)</f>
        <v>3.1191249999999999</v>
      </c>
      <c r="N11" s="35">
        <f>SUM(AR111:AR140)</f>
        <v>3.154401</v>
      </c>
      <c r="O11" s="36"/>
      <c r="P11" s="37"/>
      <c r="Q11" s="37"/>
      <c r="R11" s="37"/>
      <c r="S11" s="35"/>
      <c r="T11" s="35"/>
      <c r="U11" s="35"/>
      <c r="V11" s="22">
        <v>3</v>
      </c>
      <c r="W11" s="33">
        <f>IF($A11=0,0,VLOOKUP($A11,[0]!Matrix,W$7))</f>
        <v>3434</v>
      </c>
      <c r="X11" s="33">
        <f>IF($A11=0,0,VLOOKUP($A11,[0]!Matrix,X$7))</f>
        <v>27.33</v>
      </c>
      <c r="Y11" s="33">
        <f>IF($A11=0,0,VLOOKUP($A11,[0]!Matrix,Y$7))</f>
        <v>7.06</v>
      </c>
      <c r="Z11" s="33">
        <f>IF($A11=0,0,VLOOKUP($A11,[0]!Matrix,Z$7))</f>
        <v>10.43</v>
      </c>
      <c r="AA11" s="33">
        <f>IF($A11=0,0,VLOOKUP($A11,[0]!Matrix,AA$7))</f>
        <v>0.12</v>
      </c>
      <c r="AB11" s="33">
        <f>IF($A11=0,0,VLOOKUP($A11,[0]!Matrix,AB$7))</f>
        <v>0.47</v>
      </c>
      <c r="AC11" s="33">
        <f>IF($A11=0,0,VLOOKUP($A11,[0]!Matrix,AC$7))</f>
        <v>0.22</v>
      </c>
      <c r="AD11" s="33">
        <f>IF($A11=0,0,VLOOKUP($A11,[0]!Matrix,AD$7))</f>
        <v>0.2</v>
      </c>
      <c r="AE11" s="33">
        <f>IF($A11=0,0,VLOOKUP($A11,[0]!Matrix,AE$7))</f>
        <v>0.9</v>
      </c>
      <c r="AF11" s="33">
        <f>IF($A11=0,0,VLOOKUP($A11,[0]!Matrix,AF$7))</f>
        <v>0.46970000000000001</v>
      </c>
      <c r="AG11" s="33">
        <f>IF($A11=0,0,VLOOKUP($A11,[0]!Matrix,AG$7))</f>
        <v>0.45100000000000001</v>
      </c>
      <c r="AH11" s="33">
        <f>IF($A11=0,0,VLOOKUP($A11,[0]!Matrix,AH$7))</f>
        <v>0.82680000000000009</v>
      </c>
      <c r="AI11" s="33">
        <f>IF($A11=0,0,VLOOKUP($A11,[0]!Matrix,AI$7))</f>
        <v>0.70289999999999997</v>
      </c>
      <c r="AJ11" s="33">
        <f>IF($A11=0,0,VLOOKUP($A11,[0]!Matrix,AJ$7))</f>
        <v>0.14909999999999998</v>
      </c>
      <c r="AK11" s="33">
        <f>IF($A11=0,0,VLOOKUP($A11,[0]!Matrix,AK$7))</f>
        <v>0</v>
      </c>
      <c r="AL11" s="33">
        <f>IF($A11=0,0,VLOOKUP($A11,[0]!Matrix,AL$7))</f>
        <v>0</v>
      </c>
      <c r="AM11" s="33">
        <f>IF($A11=0,0,VLOOKUP($A11,[0]!Matrix,AM$7))</f>
        <v>0</v>
      </c>
      <c r="AN11" s="34"/>
      <c r="AO11" s="22">
        <v>3</v>
      </c>
      <c r="AP11" s="35">
        <f t="shared" si="2"/>
        <v>85.85</v>
      </c>
      <c r="AQ11" s="35">
        <f t="shared" si="3"/>
        <v>0.68325000000000002</v>
      </c>
      <c r="AR11" s="35">
        <f t="shared" si="4"/>
        <v>0.17649999999999999</v>
      </c>
      <c r="AS11" s="35">
        <f t="shared" si="5"/>
        <v>0.26074999999999998</v>
      </c>
      <c r="AT11" s="35">
        <f t="shared" si="6"/>
        <v>3.0000000000000001E-3</v>
      </c>
      <c r="AU11" s="35">
        <f t="shared" si="7"/>
        <v>1.175E-2</v>
      </c>
      <c r="AV11" s="35">
        <f t="shared" si="8"/>
        <v>5.4999999999999997E-3</v>
      </c>
      <c r="AW11" s="35">
        <f t="shared" si="9"/>
        <v>5.0000000000000001E-3</v>
      </c>
      <c r="AX11" s="35">
        <f t="shared" si="10"/>
        <v>2.2499999999999999E-2</v>
      </c>
      <c r="AY11" s="35">
        <f t="shared" si="11"/>
        <v>1.1742499999999999E-2</v>
      </c>
      <c r="AZ11" s="35">
        <f t="shared" si="12"/>
        <v>1.1275E-2</v>
      </c>
      <c r="BA11" s="35">
        <f t="shared" si="13"/>
        <v>2.0670000000000001E-2</v>
      </c>
      <c r="BB11" s="35">
        <f t="shared" si="14"/>
        <v>1.7572499999999998E-2</v>
      </c>
      <c r="BC11" s="35">
        <f t="shared" si="15"/>
        <v>3.7274999999999995E-3</v>
      </c>
      <c r="BD11" s="35">
        <f t="shared" si="16"/>
        <v>0</v>
      </c>
      <c r="BE11" s="35">
        <f t="shared" si="17"/>
        <v>0</v>
      </c>
      <c r="BF11" s="35">
        <f t="shared" si="17"/>
        <v>0</v>
      </c>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row>
    <row r="12" spans="1:174" ht="14.25" customHeight="1">
      <c r="A12" s="56">
        <v>110</v>
      </c>
      <c r="B12" s="71" t="str">
        <f>IF($A12=0,"",VLOOKUP($A12,[0]!Matrix,2))</f>
        <v>Choice white grease</v>
      </c>
      <c r="C12" s="54"/>
      <c r="D12" s="65">
        <v>10</v>
      </c>
      <c r="E12" s="65">
        <v>7.5</v>
      </c>
      <c r="F12" s="65">
        <v>5</v>
      </c>
      <c r="G12" s="65">
        <v>2.5</v>
      </c>
      <c r="H12" s="37"/>
      <c r="I12" s="19" t="s">
        <v>32</v>
      </c>
      <c r="J12" s="22" t="s">
        <v>18</v>
      </c>
      <c r="K12" s="35">
        <f>SUM(AS9:AS38)</f>
        <v>3.935676</v>
      </c>
      <c r="L12" s="35">
        <f>SUM('Growing-Finishing'!AS43:AS72)</f>
        <v>3.99411</v>
      </c>
      <c r="M12" s="35">
        <f>SUM(AS77:AS106)</f>
        <v>4.22525</v>
      </c>
      <c r="N12" s="35">
        <f>SUM(AS111:AS140)</f>
        <v>4.4588260000000002</v>
      </c>
      <c r="O12" s="36"/>
      <c r="P12" s="37"/>
      <c r="Q12" s="37"/>
      <c r="R12" s="37"/>
      <c r="S12" s="35"/>
      <c r="T12" s="35"/>
      <c r="U12" s="35"/>
      <c r="V12" s="22">
        <v>4</v>
      </c>
      <c r="W12" s="33">
        <f>IF($A12=0,0,VLOOKUP($A12,[0]!Matrix,W$7))</f>
        <v>8124</v>
      </c>
      <c r="X12" s="33">
        <f>IF($A12=0,0,VLOOKUP($A12,[0]!Matrix,X$7))</f>
        <v>0</v>
      </c>
      <c r="Y12" s="33">
        <f>IF($A12=0,0,VLOOKUP($A12,[0]!Matrix,Y$7))</f>
        <v>0</v>
      </c>
      <c r="Z12" s="33">
        <f>IF($A12=0,0,VLOOKUP($A12,[0]!Matrix,Z$7))</f>
        <v>99</v>
      </c>
      <c r="AA12" s="33">
        <f>IF($A12=0,0,VLOOKUP($A12,[0]!Matrix,AA$7))</f>
        <v>0</v>
      </c>
      <c r="AB12" s="33">
        <f>IF($A12=0,0,VLOOKUP($A12,[0]!Matrix,AB$7))</f>
        <v>0</v>
      </c>
      <c r="AC12" s="33">
        <f>IF($A12=0,0,VLOOKUP($A12,[0]!Matrix,AC$7))</f>
        <v>0</v>
      </c>
      <c r="AD12" s="33">
        <f>IF($A12=0,0,VLOOKUP($A12,[0]!Matrix,AD$7))</f>
        <v>0</v>
      </c>
      <c r="AE12" s="33">
        <f>IF($A12=0,0,VLOOKUP($A12,[0]!Matrix,AE$7))</f>
        <v>0</v>
      </c>
      <c r="AF12" s="33">
        <f>IF($A12=0,0,VLOOKUP($A12,[0]!Matrix,AF$7))</f>
        <v>0</v>
      </c>
      <c r="AG12" s="33">
        <f>IF($A12=0,0,VLOOKUP($A12,[0]!Matrix,AG$7))</f>
        <v>0</v>
      </c>
      <c r="AH12" s="33">
        <f>IF($A12=0,0,VLOOKUP($A12,[0]!Matrix,AH$7))</f>
        <v>0</v>
      </c>
      <c r="AI12" s="33">
        <f>IF($A12=0,0,VLOOKUP($A12,[0]!Matrix,AI$7))</f>
        <v>0</v>
      </c>
      <c r="AJ12" s="33">
        <f>IF($A12=0,0,VLOOKUP($A12,[0]!Matrix,AJ$7))</f>
        <v>0</v>
      </c>
      <c r="AK12" s="33">
        <f>IF($A12=0,0,VLOOKUP($A12,[0]!Matrix,AK$7))</f>
        <v>0</v>
      </c>
      <c r="AL12" s="33">
        <f>IF($A12=0,0,VLOOKUP($A12,[0]!Matrix,AL$7))</f>
        <v>0</v>
      </c>
      <c r="AM12" s="33">
        <f>IF($A12=0,0,VLOOKUP($A12,[0]!Matrix,AM$7))</f>
        <v>0</v>
      </c>
      <c r="AN12" s="34"/>
      <c r="AO12" s="22">
        <v>4</v>
      </c>
      <c r="AP12" s="35">
        <f t="shared" si="2"/>
        <v>81.239999999999995</v>
      </c>
      <c r="AQ12" s="35">
        <f t="shared" si="3"/>
        <v>0</v>
      </c>
      <c r="AR12" s="35">
        <f t="shared" si="4"/>
        <v>0</v>
      </c>
      <c r="AS12" s="35">
        <f t="shared" si="5"/>
        <v>0.99</v>
      </c>
      <c r="AT12" s="35">
        <f t="shared" si="6"/>
        <v>0</v>
      </c>
      <c r="AU12" s="35">
        <f t="shared" si="7"/>
        <v>0</v>
      </c>
      <c r="AV12" s="35">
        <f t="shared" si="8"/>
        <v>0</v>
      </c>
      <c r="AW12" s="35">
        <f t="shared" si="9"/>
        <v>0</v>
      </c>
      <c r="AX12" s="35">
        <f t="shared" si="10"/>
        <v>0</v>
      </c>
      <c r="AY12" s="35">
        <f t="shared" si="11"/>
        <v>0</v>
      </c>
      <c r="AZ12" s="35">
        <f t="shared" si="12"/>
        <v>0</v>
      </c>
      <c r="BA12" s="35">
        <f t="shared" si="13"/>
        <v>0</v>
      </c>
      <c r="BB12" s="35">
        <f t="shared" si="14"/>
        <v>0</v>
      </c>
      <c r="BC12" s="35">
        <f t="shared" si="15"/>
        <v>0</v>
      </c>
      <c r="BD12" s="35">
        <f t="shared" si="16"/>
        <v>0</v>
      </c>
      <c r="BE12" s="35">
        <f t="shared" si="17"/>
        <v>0</v>
      </c>
      <c r="BF12" s="35">
        <f t="shared" si="17"/>
        <v>0</v>
      </c>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row>
    <row r="13" spans="1:174" ht="14.25" customHeight="1">
      <c r="A13" s="56">
        <v>111</v>
      </c>
      <c r="B13" s="46" t="str">
        <f>IF($A13=0,"",VLOOKUP($A13,[0]!Matrix,2))</f>
        <v>Salt</v>
      </c>
      <c r="C13" s="54"/>
      <c r="D13" s="65">
        <v>5</v>
      </c>
      <c r="E13" s="65">
        <v>5</v>
      </c>
      <c r="F13" s="65">
        <v>5</v>
      </c>
      <c r="G13" s="65">
        <v>5</v>
      </c>
      <c r="H13" s="37"/>
      <c r="I13" s="19" t="s">
        <v>21</v>
      </c>
      <c r="J13" s="22" t="s">
        <v>18</v>
      </c>
      <c r="K13" s="35">
        <f>SUM(AT9:AT38)</f>
        <v>0.5873489999999999</v>
      </c>
      <c r="L13" s="35">
        <f>SUM('Growing-Finishing'!AT43:AT72)</f>
        <v>0.52041499999999996</v>
      </c>
      <c r="M13" s="35">
        <f>SUM(AT77:AT106)</f>
        <v>0.45597500000000002</v>
      </c>
      <c r="N13" s="35">
        <f>SUM(AT111:AT140)</f>
        <v>0.41079900000000003</v>
      </c>
      <c r="O13" s="36"/>
      <c r="P13" s="37"/>
      <c r="Q13" s="37"/>
      <c r="R13" s="37"/>
      <c r="S13" s="35"/>
      <c r="T13" s="35"/>
      <c r="U13" s="35"/>
      <c r="V13" s="22">
        <v>5</v>
      </c>
      <c r="W13" s="33">
        <f>IF($A13=0,0,VLOOKUP($A13,[0]!Matrix,W$7))</f>
        <v>0</v>
      </c>
      <c r="X13" s="33">
        <f>IF($A13=0,0,VLOOKUP($A13,[0]!Matrix,X$7))</f>
        <v>0</v>
      </c>
      <c r="Y13" s="33">
        <f>IF($A13=0,0,VLOOKUP($A13,[0]!Matrix,Y$7))</f>
        <v>0</v>
      </c>
      <c r="Z13" s="33">
        <f>IF($A13=0,0,VLOOKUP($A13,[0]!Matrix,Z$7))</f>
        <v>0</v>
      </c>
      <c r="AA13" s="33">
        <f>IF($A13=0,0,VLOOKUP($A13,[0]!Matrix,AA$7))</f>
        <v>0.3</v>
      </c>
      <c r="AB13" s="33">
        <f>IF($A13=0,0,VLOOKUP($A13,[0]!Matrix,AB$7))</f>
        <v>0</v>
      </c>
      <c r="AC13" s="33">
        <f>IF($A13=0,0,VLOOKUP($A13,[0]!Matrix,AC$7))</f>
        <v>39.5</v>
      </c>
      <c r="AD13" s="33">
        <f>IF($A13=0,0,VLOOKUP($A13,[0]!Matrix,AD$7))</f>
        <v>59</v>
      </c>
      <c r="AE13" s="33">
        <f>IF($A13=0,0,VLOOKUP($A13,[0]!Matrix,AE$7))</f>
        <v>0</v>
      </c>
      <c r="AF13" s="33">
        <f>IF($A13=0,0,VLOOKUP($A13,[0]!Matrix,AF$7))</f>
        <v>0</v>
      </c>
      <c r="AG13" s="33">
        <f>IF($A13=0,0,VLOOKUP($A13,[0]!Matrix,AG$7))</f>
        <v>0</v>
      </c>
      <c r="AH13" s="33">
        <f>IF($A13=0,0,VLOOKUP($A13,[0]!Matrix,AH$7))</f>
        <v>0</v>
      </c>
      <c r="AI13" s="33">
        <f>IF($A13=0,0,VLOOKUP($A13,[0]!Matrix,AI$7))</f>
        <v>0</v>
      </c>
      <c r="AJ13" s="33">
        <f>IF($A13=0,0,VLOOKUP($A13,[0]!Matrix,AJ$7))</f>
        <v>0</v>
      </c>
      <c r="AK13" s="33">
        <f>IF($A13=0,0,VLOOKUP($A13,[0]!Matrix,AK$7))</f>
        <v>0</v>
      </c>
      <c r="AL13" s="33">
        <f>IF($A13=0,0,VLOOKUP($A13,[0]!Matrix,AL$7))</f>
        <v>0</v>
      </c>
      <c r="AM13" s="33">
        <f>IF($A13=0,0,VLOOKUP($A13,[0]!Matrix,AM$7))</f>
        <v>0</v>
      </c>
      <c r="AN13" s="34"/>
      <c r="AO13" s="22">
        <v>5</v>
      </c>
      <c r="AP13" s="35">
        <f t="shared" si="2"/>
        <v>0</v>
      </c>
      <c r="AQ13" s="35">
        <f t="shared" si="3"/>
        <v>0</v>
      </c>
      <c r="AR13" s="35">
        <f t="shared" si="4"/>
        <v>0</v>
      </c>
      <c r="AS13" s="35">
        <f t="shared" si="5"/>
        <v>0</v>
      </c>
      <c r="AT13" s="35">
        <f t="shared" si="6"/>
        <v>1.5E-3</v>
      </c>
      <c r="AU13" s="35">
        <f t="shared" si="7"/>
        <v>0</v>
      </c>
      <c r="AV13" s="35">
        <f t="shared" si="8"/>
        <v>0.19750000000000001</v>
      </c>
      <c r="AW13" s="35">
        <f t="shared" si="9"/>
        <v>0.29499999999999998</v>
      </c>
      <c r="AX13" s="35">
        <f t="shared" si="10"/>
        <v>0</v>
      </c>
      <c r="AY13" s="35">
        <f t="shared" si="11"/>
        <v>0</v>
      </c>
      <c r="AZ13" s="35">
        <f t="shared" si="12"/>
        <v>0</v>
      </c>
      <c r="BA13" s="35">
        <f t="shared" si="13"/>
        <v>0</v>
      </c>
      <c r="BB13" s="35">
        <f t="shared" si="14"/>
        <v>0</v>
      </c>
      <c r="BC13" s="35">
        <f t="shared" si="15"/>
        <v>0</v>
      </c>
      <c r="BD13" s="35">
        <f t="shared" si="16"/>
        <v>0</v>
      </c>
      <c r="BE13" s="35">
        <f t="shared" si="17"/>
        <v>0</v>
      </c>
      <c r="BF13" s="35">
        <f t="shared" si="17"/>
        <v>0</v>
      </c>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row>
    <row r="14" spans="1:174" ht="14.25" customHeight="1">
      <c r="A14" s="56">
        <v>112</v>
      </c>
      <c r="B14" s="46" t="str">
        <f>IF($A14=0,"",VLOOKUP($A14,[0]!Matrix,2))</f>
        <v>Monocalcium phosphate</v>
      </c>
      <c r="C14" s="54"/>
      <c r="D14" s="65">
        <v>8</v>
      </c>
      <c r="E14" s="65">
        <v>6</v>
      </c>
      <c r="F14" s="65">
        <v>4</v>
      </c>
      <c r="G14" s="65">
        <v>2</v>
      </c>
      <c r="H14" s="37"/>
      <c r="I14" s="19" t="s">
        <v>81</v>
      </c>
      <c r="J14" s="22" t="s">
        <v>18</v>
      </c>
      <c r="K14" s="74">
        <f>SUM(AU9:AU38)</f>
        <v>0.30269050000000003</v>
      </c>
      <c r="L14" s="74">
        <f>SUM('Growing-Finishing'!AU43:AU72)</f>
        <v>0.26374249999999999</v>
      </c>
      <c r="M14" s="74">
        <f>SUM(AU77:AU106)</f>
        <v>0.23426749999999996</v>
      </c>
      <c r="N14" s="74">
        <f>SUM(AU111:AU140)</f>
        <v>0.20486549999999998</v>
      </c>
      <c r="O14" s="36"/>
      <c r="P14" s="37"/>
      <c r="Q14" s="37"/>
      <c r="R14" s="37"/>
      <c r="S14" s="35"/>
      <c r="T14" s="35"/>
      <c r="U14" s="35"/>
      <c r="V14" s="22">
        <v>6</v>
      </c>
      <c r="W14" s="33">
        <f>IF($A14=0,0,VLOOKUP($A14,[0]!Matrix,W$7))</f>
        <v>0</v>
      </c>
      <c r="X14" s="33">
        <f>IF($A14=0,0,VLOOKUP($A14,[0]!Matrix,X$7))</f>
        <v>0</v>
      </c>
      <c r="Y14" s="33">
        <f>IF($A14=0,0,VLOOKUP($A14,[0]!Matrix,Y$7))</f>
        <v>0</v>
      </c>
      <c r="Z14" s="33">
        <f>IF($A14=0,0,VLOOKUP($A14,[0]!Matrix,Z$7))</f>
        <v>0</v>
      </c>
      <c r="AA14" s="33">
        <f>IF($A14=0,0,VLOOKUP($A14,[0]!Matrix,AA$7))</f>
        <v>16.899999999999999</v>
      </c>
      <c r="AB14" s="33">
        <f>IF($A14=0,0,VLOOKUP($A14,[0]!Matrix,AB$7))</f>
        <v>18.98</v>
      </c>
      <c r="AC14" s="33">
        <f>IF($A14=0,0,VLOOKUP($A14,[0]!Matrix,AC$7))</f>
        <v>0.2</v>
      </c>
      <c r="AD14" s="33">
        <f>IF($A14=0,0,VLOOKUP($A14,[0]!Matrix,AD$7))</f>
        <v>0</v>
      </c>
      <c r="AE14" s="33">
        <f>IF($A14=0,0,VLOOKUP($A14,[0]!Matrix,AE$7))</f>
        <v>0.16</v>
      </c>
      <c r="AF14" s="33">
        <f>IF($A14=0,0,VLOOKUP($A14,[0]!Matrix,AF$7))</f>
        <v>0</v>
      </c>
      <c r="AG14" s="33">
        <f>IF($A14=0,0,VLOOKUP($A14,[0]!Matrix,AG$7))</f>
        <v>0</v>
      </c>
      <c r="AH14" s="33">
        <f>IF($A14=0,0,VLOOKUP($A14,[0]!Matrix,AH$7))</f>
        <v>0</v>
      </c>
      <c r="AI14" s="33">
        <f>IF($A14=0,0,VLOOKUP($A14,[0]!Matrix,AI$7))</f>
        <v>0</v>
      </c>
      <c r="AJ14" s="33">
        <f>IF($A14=0,0,VLOOKUP($A14,[0]!Matrix,AJ$7))</f>
        <v>0</v>
      </c>
      <c r="AK14" s="33">
        <f>IF($A14=0,0,VLOOKUP($A14,[0]!Matrix,AK$7))</f>
        <v>0</v>
      </c>
      <c r="AL14" s="33">
        <f>IF($A14=0,0,VLOOKUP($A14,[0]!Matrix,AL$7))</f>
        <v>0</v>
      </c>
      <c r="AM14" s="33">
        <f>IF($A14=0,0,VLOOKUP($A14,[0]!Matrix,AM$7))</f>
        <v>0</v>
      </c>
      <c r="AN14" s="34"/>
      <c r="AO14" s="22">
        <v>6</v>
      </c>
      <c r="AP14" s="35">
        <f t="shared" si="2"/>
        <v>0</v>
      </c>
      <c r="AQ14" s="35">
        <f t="shared" si="3"/>
        <v>0</v>
      </c>
      <c r="AR14" s="35">
        <f t="shared" si="4"/>
        <v>0</v>
      </c>
      <c r="AS14" s="35">
        <f t="shared" si="5"/>
        <v>0</v>
      </c>
      <c r="AT14" s="35">
        <f t="shared" si="6"/>
        <v>0.13519999999999999</v>
      </c>
      <c r="AU14" s="35">
        <f t="shared" si="7"/>
        <v>0.15184</v>
      </c>
      <c r="AV14" s="35">
        <f t="shared" si="8"/>
        <v>1.6000000000000001E-3</v>
      </c>
      <c r="AW14" s="35">
        <f t="shared" si="9"/>
        <v>0</v>
      </c>
      <c r="AX14" s="35">
        <f t="shared" si="10"/>
        <v>1.2800000000000001E-3</v>
      </c>
      <c r="AY14" s="35">
        <f t="shared" si="11"/>
        <v>0</v>
      </c>
      <c r="AZ14" s="35">
        <f t="shared" si="12"/>
        <v>0</v>
      </c>
      <c r="BA14" s="35">
        <f t="shared" si="13"/>
        <v>0</v>
      </c>
      <c r="BB14" s="35">
        <f t="shared" si="14"/>
        <v>0</v>
      </c>
      <c r="BC14" s="35">
        <f t="shared" si="15"/>
        <v>0</v>
      </c>
      <c r="BD14" s="35">
        <f t="shared" si="16"/>
        <v>0</v>
      </c>
      <c r="BE14" s="35">
        <f t="shared" si="17"/>
        <v>0</v>
      </c>
      <c r="BF14" s="35">
        <f t="shared" si="17"/>
        <v>0</v>
      </c>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row>
    <row r="15" spans="1:174" ht="14.25" customHeight="1">
      <c r="A15" s="56">
        <v>113</v>
      </c>
      <c r="B15" s="46" t="str">
        <f>IF($A15=0,"",VLOOKUP($A15,[0]!Matrix,2))</f>
        <v>Calcium carbonate</v>
      </c>
      <c r="C15" s="54"/>
      <c r="D15" s="65">
        <v>9</v>
      </c>
      <c r="E15" s="65">
        <v>8.5</v>
      </c>
      <c r="F15" s="65">
        <v>8</v>
      </c>
      <c r="G15" s="65">
        <v>8</v>
      </c>
      <c r="H15" s="37"/>
      <c r="I15" s="19" t="s">
        <v>22</v>
      </c>
      <c r="J15" s="22" t="s">
        <v>18</v>
      </c>
      <c r="K15" s="35">
        <f>SUM(AV9:AV38)</f>
        <v>0.221469</v>
      </c>
      <c r="L15" s="35">
        <f>SUM('Growing-Finishing'!AV43:AV72)</f>
        <v>0.22664500000000004</v>
      </c>
      <c r="M15" s="35">
        <f>SUM(AV77:AV106)</f>
        <v>0.236815</v>
      </c>
      <c r="N15" s="35">
        <f>SUM(AV111:AV140)</f>
        <v>0.24703900000000004</v>
      </c>
      <c r="O15" s="36"/>
      <c r="P15" s="37"/>
      <c r="Q15" s="37"/>
      <c r="R15" s="37"/>
      <c r="S15" s="35"/>
      <c r="T15" s="35"/>
      <c r="U15" s="35"/>
      <c r="V15" s="22">
        <v>7</v>
      </c>
      <c r="W15" s="33">
        <f>IF($A15=0,0,VLOOKUP($A15,[0]!Matrix,W$7))</f>
        <v>0</v>
      </c>
      <c r="X15" s="33">
        <f>IF($A15=0,0,VLOOKUP($A15,[0]!Matrix,X$7))</f>
        <v>0</v>
      </c>
      <c r="Y15" s="33">
        <f>IF($A15=0,0,VLOOKUP($A15,[0]!Matrix,Y$7))</f>
        <v>0</v>
      </c>
      <c r="Z15" s="33">
        <f>IF($A15=0,0,VLOOKUP($A15,[0]!Matrix,Z$7))</f>
        <v>0</v>
      </c>
      <c r="AA15" s="33">
        <f>IF($A15=0,0,VLOOKUP($A15,[0]!Matrix,AA$7))</f>
        <v>38.5</v>
      </c>
      <c r="AB15" s="33">
        <f>IF($A15=0,0,VLOOKUP($A15,[0]!Matrix,AB$7))</f>
        <v>0.02</v>
      </c>
      <c r="AC15" s="33">
        <f>IF($A15=0,0,VLOOKUP($A15,[0]!Matrix,AC$7))</f>
        <v>0.08</v>
      </c>
      <c r="AD15" s="33">
        <f>IF($A15=0,0,VLOOKUP($A15,[0]!Matrix,AD$7))</f>
        <v>0.02</v>
      </c>
      <c r="AE15" s="33">
        <f>IF($A15=0,0,VLOOKUP($A15,[0]!Matrix,AE$7))</f>
        <v>0.08</v>
      </c>
      <c r="AF15" s="33">
        <f>IF($A15=0,0,VLOOKUP($A15,[0]!Matrix,AF$7))</f>
        <v>0</v>
      </c>
      <c r="AG15" s="33">
        <f>IF($A15=0,0,VLOOKUP($A15,[0]!Matrix,AG$7))</f>
        <v>0</v>
      </c>
      <c r="AH15" s="33">
        <f>IF($A15=0,0,VLOOKUP($A15,[0]!Matrix,AH$7))</f>
        <v>0</v>
      </c>
      <c r="AI15" s="33">
        <f>IF($A15=0,0,VLOOKUP($A15,[0]!Matrix,AI$7))</f>
        <v>0</v>
      </c>
      <c r="AJ15" s="33">
        <f>IF($A15=0,0,VLOOKUP($A15,[0]!Matrix,AJ$7))</f>
        <v>0</v>
      </c>
      <c r="AK15" s="33">
        <f>IF($A15=0,0,VLOOKUP($A15,[0]!Matrix,AK$7))</f>
        <v>0</v>
      </c>
      <c r="AL15" s="33">
        <f>IF($A15=0,0,VLOOKUP($A15,[0]!Matrix,AL$7))</f>
        <v>0</v>
      </c>
      <c r="AM15" s="33">
        <f>IF($A15=0,0,VLOOKUP($A15,[0]!Matrix,AM$7))</f>
        <v>0</v>
      </c>
      <c r="AN15" s="34"/>
      <c r="AO15" s="22">
        <v>7</v>
      </c>
      <c r="AP15" s="35">
        <f t="shared" si="2"/>
        <v>0</v>
      </c>
      <c r="AQ15" s="35">
        <f t="shared" si="3"/>
        <v>0</v>
      </c>
      <c r="AR15" s="35">
        <f t="shared" si="4"/>
        <v>0</v>
      </c>
      <c r="AS15" s="35">
        <f t="shared" si="5"/>
        <v>0</v>
      </c>
      <c r="AT15" s="35">
        <f t="shared" si="6"/>
        <v>0.34649999999999997</v>
      </c>
      <c r="AU15" s="35">
        <f t="shared" si="7"/>
        <v>1.7999999999999998E-4</v>
      </c>
      <c r="AV15" s="35">
        <f t="shared" si="8"/>
        <v>7.1999999999999994E-4</v>
      </c>
      <c r="AW15" s="35">
        <f t="shared" si="9"/>
        <v>1.7999999999999998E-4</v>
      </c>
      <c r="AX15" s="35">
        <f t="shared" si="10"/>
        <v>7.1999999999999994E-4</v>
      </c>
      <c r="AY15" s="35">
        <f t="shared" si="11"/>
        <v>0</v>
      </c>
      <c r="AZ15" s="35">
        <f t="shared" si="12"/>
        <v>0</v>
      </c>
      <c r="BA15" s="35">
        <f t="shared" si="13"/>
        <v>0</v>
      </c>
      <c r="BB15" s="35">
        <f t="shared" si="14"/>
        <v>0</v>
      </c>
      <c r="BC15" s="35">
        <f t="shared" si="15"/>
        <v>0</v>
      </c>
      <c r="BD15" s="35">
        <f t="shared" si="16"/>
        <v>0</v>
      </c>
      <c r="BE15" s="35">
        <f t="shared" si="17"/>
        <v>0</v>
      </c>
      <c r="BF15" s="35">
        <f t="shared" si="17"/>
        <v>0</v>
      </c>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row>
    <row r="16" spans="1:174" ht="14.25" customHeight="1">
      <c r="A16" s="56">
        <v>114</v>
      </c>
      <c r="B16" s="46" t="str">
        <f>IF($A16=0,"",VLOOKUP($A16,[0]!Matrix,2))</f>
        <v>L-Lysine HCl</v>
      </c>
      <c r="C16" s="54"/>
      <c r="D16" s="65">
        <v>3.2</v>
      </c>
      <c r="E16" s="65">
        <v>3.2</v>
      </c>
      <c r="F16" s="65">
        <v>3.2</v>
      </c>
      <c r="G16" s="65">
        <v>3.2</v>
      </c>
      <c r="H16" s="37"/>
      <c r="I16" s="19" t="s">
        <v>23</v>
      </c>
      <c r="J16" s="22" t="s">
        <v>18</v>
      </c>
      <c r="K16" s="35">
        <f>SUM(AW9:AW38)</f>
        <v>0.40920250000000002</v>
      </c>
      <c r="L16" s="35">
        <f>SUM('Growing-Finishing'!AW43:AW72)</f>
        <v>0.4132325</v>
      </c>
      <c r="M16" s="35">
        <f>SUM(AW77:AW106)</f>
        <v>0.42099749999999997</v>
      </c>
      <c r="N16" s="35">
        <f>SUM(AW111:AW140)</f>
        <v>0.42880749999999995</v>
      </c>
      <c r="O16" s="36"/>
      <c r="P16" s="37"/>
      <c r="Q16" s="37"/>
      <c r="R16" s="37"/>
      <c r="S16" s="35"/>
      <c r="T16" s="35"/>
      <c r="U16" s="35"/>
      <c r="V16" s="22">
        <v>8</v>
      </c>
      <c r="W16" s="33">
        <f>IF($A16=0,0,VLOOKUP($A16,[0]!Matrix,W$7))</f>
        <v>4350</v>
      </c>
      <c r="X16" s="33">
        <f>IF($A16=0,0,VLOOKUP($A16,[0]!Matrix,X$7))</f>
        <v>95.4</v>
      </c>
      <c r="Y16" s="33">
        <f>IF($A16=0,0,VLOOKUP($A16,[0]!Matrix,Y$7))</f>
        <v>0</v>
      </c>
      <c r="Z16" s="33">
        <f>IF($A16=0,0,VLOOKUP($A16,[0]!Matrix,Z$7))</f>
        <v>0</v>
      </c>
      <c r="AA16" s="33">
        <f>IF($A16=0,0,VLOOKUP($A16,[0]!Matrix,AA$7))</f>
        <v>0</v>
      </c>
      <c r="AB16" s="33">
        <f>IF($A16=0,0,VLOOKUP($A16,[0]!Matrix,AB$7))</f>
        <v>0</v>
      </c>
      <c r="AC16" s="33">
        <f>IF($A16=0,0,VLOOKUP($A16,[0]!Matrix,AC$7))</f>
        <v>0</v>
      </c>
      <c r="AD16" s="33">
        <f>IF($A16=0,0,VLOOKUP($A16,[0]!Matrix,AD$7))</f>
        <v>19.5</v>
      </c>
      <c r="AE16" s="33">
        <f>IF($A16=0,0,VLOOKUP($A16,[0]!Matrix,AE$7))</f>
        <v>0</v>
      </c>
      <c r="AF16" s="33">
        <f>IF($A16=0,0,VLOOKUP($A16,[0]!Matrix,AF$7))</f>
        <v>79.8</v>
      </c>
      <c r="AG16" s="33">
        <f>IF($A16=0,0,VLOOKUP($A16,[0]!Matrix,AG$7))</f>
        <v>0</v>
      </c>
      <c r="AH16" s="33">
        <f>IF($A16=0,0,VLOOKUP($A16,[0]!Matrix,AH$7))</f>
        <v>0</v>
      </c>
      <c r="AI16" s="33">
        <f>IF($A16=0,0,VLOOKUP($A16,[0]!Matrix,AI$7))</f>
        <v>0</v>
      </c>
      <c r="AJ16" s="33">
        <f>IF($A16=0,0,VLOOKUP($A16,[0]!Matrix,AJ$7))</f>
        <v>0</v>
      </c>
      <c r="AK16" s="33">
        <f>IF($A16=0,0,VLOOKUP($A16,[0]!Matrix,AK$7))</f>
        <v>0</v>
      </c>
      <c r="AL16" s="33">
        <f>IF($A16=0,0,VLOOKUP($A16,[0]!Matrix,AL$7))</f>
        <v>0</v>
      </c>
      <c r="AM16" s="33">
        <f>IF($A16=0,0,VLOOKUP($A16,[0]!Matrix,AM$7))</f>
        <v>0</v>
      </c>
      <c r="AN16" s="34"/>
      <c r="AO16" s="22">
        <v>8</v>
      </c>
      <c r="AP16" s="35">
        <f t="shared" si="2"/>
        <v>13.92</v>
      </c>
      <c r="AQ16" s="35">
        <f t="shared" si="3"/>
        <v>0.30528000000000005</v>
      </c>
      <c r="AR16" s="35">
        <f t="shared" si="4"/>
        <v>0</v>
      </c>
      <c r="AS16" s="35">
        <f t="shared" si="5"/>
        <v>0</v>
      </c>
      <c r="AT16" s="35">
        <f t="shared" si="6"/>
        <v>0</v>
      </c>
      <c r="AU16" s="35">
        <f t="shared" si="7"/>
        <v>0</v>
      </c>
      <c r="AV16" s="35">
        <f t="shared" si="8"/>
        <v>0</v>
      </c>
      <c r="AW16" s="35">
        <f t="shared" si="9"/>
        <v>6.2400000000000004E-2</v>
      </c>
      <c r="AX16" s="35">
        <f t="shared" si="10"/>
        <v>0</v>
      </c>
      <c r="AY16" s="35">
        <f t="shared" si="11"/>
        <v>0.25536000000000003</v>
      </c>
      <c r="AZ16" s="35">
        <f t="shared" si="12"/>
        <v>0</v>
      </c>
      <c r="BA16" s="35">
        <f t="shared" si="13"/>
        <v>0</v>
      </c>
      <c r="BB16" s="35">
        <f t="shared" si="14"/>
        <v>0</v>
      </c>
      <c r="BC16" s="35">
        <f t="shared" si="15"/>
        <v>0</v>
      </c>
      <c r="BD16" s="35">
        <f t="shared" si="16"/>
        <v>0</v>
      </c>
      <c r="BE16" s="35">
        <f t="shared" si="17"/>
        <v>0</v>
      </c>
      <c r="BF16" s="35">
        <f t="shared" si="17"/>
        <v>0</v>
      </c>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row>
    <row r="17" spans="1:174" ht="14.25" customHeight="1">
      <c r="A17" s="56">
        <v>115</v>
      </c>
      <c r="B17" s="71" t="str">
        <f>IF($A17=0,"",VLOOKUP($A17,[0]!Matrix,2))</f>
        <v>DL-Methionine</v>
      </c>
      <c r="C17" s="54"/>
      <c r="D17" s="65">
        <v>1.3</v>
      </c>
      <c r="E17" s="65">
        <v>1</v>
      </c>
      <c r="F17" s="65">
        <v>0.6</v>
      </c>
      <c r="G17" s="65">
        <v>0.1</v>
      </c>
      <c r="H17" s="37"/>
      <c r="I17" s="19" t="s">
        <v>24</v>
      </c>
      <c r="J17" s="22" t="s">
        <v>18</v>
      </c>
      <c r="K17" s="35">
        <f>SUM(AX9:AX38)</f>
        <v>0.73288399999999998</v>
      </c>
      <c r="L17" s="35">
        <f>SUM('Growing-Finishing'!AX43:AX72)</f>
        <v>0.66688000000000003</v>
      </c>
      <c r="M17" s="35">
        <f>SUM(AX77:AX106)</f>
        <v>0.61527999999999994</v>
      </c>
      <c r="N17" s="35">
        <f>SUM(AX111:AX140)</f>
        <v>0.563944</v>
      </c>
      <c r="O17" s="36"/>
      <c r="P17" s="37"/>
      <c r="Q17" s="37"/>
      <c r="R17" s="37"/>
      <c r="S17" s="35"/>
      <c r="T17" s="35"/>
      <c r="U17" s="35"/>
      <c r="V17" s="22">
        <v>9</v>
      </c>
      <c r="W17" s="33">
        <f>IF($A17=0,0,VLOOKUP($A17,[0]!Matrix,W$7))</f>
        <v>5354</v>
      </c>
      <c r="X17" s="33">
        <f>IF($A17=0,0,VLOOKUP($A17,[0]!Matrix,X$7))</f>
        <v>58.4</v>
      </c>
      <c r="Y17" s="33">
        <f>IF($A17=0,0,VLOOKUP($A17,[0]!Matrix,Y$7))</f>
        <v>0</v>
      </c>
      <c r="Z17" s="33">
        <f>IF($A17=0,0,VLOOKUP($A17,[0]!Matrix,Z$7))</f>
        <v>0</v>
      </c>
      <c r="AA17" s="33">
        <f>IF($A17=0,0,VLOOKUP($A17,[0]!Matrix,AA$7))</f>
        <v>0</v>
      </c>
      <c r="AB17" s="33">
        <f>IF($A17=0,0,VLOOKUP($A17,[0]!Matrix,AB$7))</f>
        <v>0</v>
      </c>
      <c r="AC17" s="33">
        <f>IF($A17=0,0,VLOOKUP($A17,[0]!Matrix,AC$7))</f>
        <v>0</v>
      </c>
      <c r="AD17" s="33">
        <f>IF($A17=0,0,VLOOKUP($A17,[0]!Matrix,AD$7))</f>
        <v>0</v>
      </c>
      <c r="AE17" s="33">
        <f>IF($A17=0,0,VLOOKUP($A17,[0]!Matrix,AE$7))</f>
        <v>0</v>
      </c>
      <c r="AF17" s="33">
        <f>IF($A17=0,0,VLOOKUP($A17,[0]!Matrix,AF$7))</f>
        <v>0</v>
      </c>
      <c r="AG17" s="33">
        <f>IF($A17=0,0,VLOOKUP($A17,[0]!Matrix,AG$7))</f>
        <v>99</v>
      </c>
      <c r="AH17" s="33">
        <f>IF($A17=0,0,VLOOKUP($A17,[0]!Matrix,AH$7))</f>
        <v>99</v>
      </c>
      <c r="AI17" s="33">
        <f>IF($A17=0,0,VLOOKUP($A17,[0]!Matrix,AI$7))</f>
        <v>0</v>
      </c>
      <c r="AJ17" s="33">
        <f>IF($A17=0,0,VLOOKUP($A17,[0]!Matrix,AJ$7))</f>
        <v>0</v>
      </c>
      <c r="AK17" s="33">
        <f>IF($A17=0,0,VLOOKUP($A17,[0]!Matrix,AK$7))</f>
        <v>0</v>
      </c>
      <c r="AL17" s="33">
        <f>IF($A17=0,0,VLOOKUP($A17,[0]!Matrix,AL$7))</f>
        <v>0</v>
      </c>
      <c r="AM17" s="33">
        <f>IF($A17=0,0,VLOOKUP($A17,[0]!Matrix,AM$7))</f>
        <v>0</v>
      </c>
      <c r="AN17" s="34"/>
      <c r="AO17" s="22">
        <v>9</v>
      </c>
      <c r="AP17" s="35">
        <f t="shared" si="2"/>
        <v>6.9601999999999995</v>
      </c>
      <c r="AQ17" s="35">
        <f t="shared" si="3"/>
        <v>7.5920000000000001E-2</v>
      </c>
      <c r="AR17" s="35">
        <f t="shared" si="4"/>
        <v>0</v>
      </c>
      <c r="AS17" s="35">
        <f t="shared" si="5"/>
        <v>0</v>
      </c>
      <c r="AT17" s="35">
        <f t="shared" si="6"/>
        <v>0</v>
      </c>
      <c r="AU17" s="35">
        <f t="shared" si="7"/>
        <v>0</v>
      </c>
      <c r="AV17" s="35">
        <f t="shared" si="8"/>
        <v>0</v>
      </c>
      <c r="AW17" s="35">
        <f t="shared" si="9"/>
        <v>0</v>
      </c>
      <c r="AX17" s="35">
        <f t="shared" si="10"/>
        <v>0</v>
      </c>
      <c r="AY17" s="35">
        <f t="shared" si="11"/>
        <v>0</v>
      </c>
      <c r="AZ17" s="35">
        <f t="shared" si="12"/>
        <v>0.12870000000000001</v>
      </c>
      <c r="BA17" s="35">
        <f t="shared" si="13"/>
        <v>0.12870000000000001</v>
      </c>
      <c r="BB17" s="35">
        <f t="shared" si="14"/>
        <v>0</v>
      </c>
      <c r="BC17" s="35">
        <f t="shared" si="15"/>
        <v>0</v>
      </c>
      <c r="BD17" s="35">
        <f t="shared" si="16"/>
        <v>0</v>
      </c>
      <c r="BE17" s="35">
        <f t="shared" si="17"/>
        <v>0</v>
      </c>
      <c r="BF17" s="35">
        <f t="shared" si="17"/>
        <v>0</v>
      </c>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row>
    <row r="18" spans="1:174" ht="14.25" customHeight="1">
      <c r="A18" s="56">
        <v>116</v>
      </c>
      <c r="B18" s="46" t="str">
        <f>IF($A18=0,"",VLOOKUP($A18,[0]!Matrix,2))</f>
        <v>L-Threonine</v>
      </c>
      <c r="C18" s="54"/>
      <c r="D18" s="65">
        <v>1.3</v>
      </c>
      <c r="E18" s="65">
        <v>1.2</v>
      </c>
      <c r="F18" s="65">
        <v>1</v>
      </c>
      <c r="G18" s="65">
        <v>0.75</v>
      </c>
      <c r="H18" s="37"/>
      <c r="I18" s="19" t="s">
        <v>43</v>
      </c>
      <c r="J18" s="22" t="s">
        <v>18</v>
      </c>
      <c r="K18" s="74">
        <f>SUM(AY9:AY38)</f>
        <v>1.00055575</v>
      </c>
      <c r="L18" s="74">
        <f>SUM('Growing-Finishing'!AY43:AY72)</f>
        <v>0.89655624999999994</v>
      </c>
      <c r="M18" s="74">
        <f>SUM(AY77:AY106)</f>
        <v>0.79961874999999993</v>
      </c>
      <c r="N18" s="74">
        <f>SUM(AY111:AY140)</f>
        <v>0.70281075000000004</v>
      </c>
      <c r="O18" s="36"/>
      <c r="P18" s="37"/>
      <c r="Q18" s="37"/>
      <c r="R18" s="37"/>
      <c r="S18" s="35"/>
      <c r="T18" s="35"/>
      <c r="U18" s="35"/>
      <c r="V18" s="22">
        <v>10</v>
      </c>
      <c r="W18" s="33">
        <f>IF($A18=0,0,VLOOKUP($A18,[0]!Matrix,W$7))</f>
        <v>3776</v>
      </c>
      <c r="X18" s="33">
        <f>IF($A18=0,0,VLOOKUP($A18,[0]!Matrix,X$7))</f>
        <v>73.099999999999994</v>
      </c>
      <c r="Y18" s="33">
        <f>IF($A18=0,0,VLOOKUP($A18,[0]!Matrix,Y$7))</f>
        <v>0</v>
      </c>
      <c r="Z18" s="33">
        <f>IF($A18=0,0,VLOOKUP($A18,[0]!Matrix,Z$7))</f>
        <v>0</v>
      </c>
      <c r="AA18" s="33">
        <f>IF($A18=0,0,VLOOKUP($A18,[0]!Matrix,AA$7))</f>
        <v>0</v>
      </c>
      <c r="AB18" s="33">
        <f>IF($A18=0,0,VLOOKUP($A18,[0]!Matrix,AB$7))</f>
        <v>0</v>
      </c>
      <c r="AC18" s="33">
        <f>IF($A18=0,0,VLOOKUP($A18,[0]!Matrix,AC$7))</f>
        <v>0</v>
      </c>
      <c r="AD18" s="33">
        <f>IF($A18=0,0,VLOOKUP($A18,[0]!Matrix,AD$7))</f>
        <v>0</v>
      </c>
      <c r="AE18" s="33">
        <f>IF($A18=0,0,VLOOKUP($A18,[0]!Matrix,AE$7))</f>
        <v>0</v>
      </c>
      <c r="AF18" s="33">
        <f>IF($A18=0,0,VLOOKUP($A18,[0]!Matrix,AF$7))</f>
        <v>0</v>
      </c>
      <c r="AG18" s="33">
        <f>IF($A18=0,0,VLOOKUP($A18,[0]!Matrix,AG$7))</f>
        <v>0</v>
      </c>
      <c r="AH18" s="33">
        <f>IF($A18=0,0,VLOOKUP($A18,[0]!Matrix,AH$7))</f>
        <v>0</v>
      </c>
      <c r="AI18" s="33">
        <f>IF($A18=0,0,VLOOKUP($A18,[0]!Matrix,AI$7))</f>
        <v>99</v>
      </c>
      <c r="AJ18" s="33">
        <f>IF($A18=0,0,VLOOKUP($A18,[0]!Matrix,AJ$7))</f>
        <v>0</v>
      </c>
      <c r="AK18" s="33">
        <f>IF($A18=0,0,VLOOKUP($A18,[0]!Matrix,AK$7))</f>
        <v>0</v>
      </c>
      <c r="AL18" s="33">
        <f>IF($A18=0,0,VLOOKUP($A18,[0]!Matrix,AL$7))</f>
        <v>0</v>
      </c>
      <c r="AM18" s="33">
        <f>IF($A18=0,0,VLOOKUP($A18,[0]!Matrix,AM$7))</f>
        <v>0</v>
      </c>
      <c r="AN18" s="34"/>
      <c r="AO18" s="22">
        <v>10</v>
      </c>
      <c r="AP18" s="35">
        <f t="shared" si="2"/>
        <v>4.9088000000000003</v>
      </c>
      <c r="AQ18" s="35">
        <f t="shared" si="3"/>
        <v>9.5030000000000003E-2</v>
      </c>
      <c r="AR18" s="35">
        <f t="shared" si="4"/>
        <v>0</v>
      </c>
      <c r="AS18" s="35">
        <f t="shared" si="5"/>
        <v>0</v>
      </c>
      <c r="AT18" s="35">
        <f t="shared" si="6"/>
        <v>0</v>
      </c>
      <c r="AU18" s="35">
        <f t="shared" si="7"/>
        <v>0</v>
      </c>
      <c r="AV18" s="35">
        <f t="shared" si="8"/>
        <v>0</v>
      </c>
      <c r="AW18" s="35">
        <f t="shared" si="9"/>
        <v>0</v>
      </c>
      <c r="AX18" s="35">
        <f t="shared" si="10"/>
        <v>0</v>
      </c>
      <c r="AY18" s="35">
        <f t="shared" si="11"/>
        <v>0</v>
      </c>
      <c r="AZ18" s="35">
        <f t="shared" si="12"/>
        <v>0</v>
      </c>
      <c r="BA18" s="35">
        <f t="shared" si="13"/>
        <v>0</v>
      </c>
      <c r="BB18" s="35">
        <f t="shared" si="14"/>
        <v>0.12870000000000001</v>
      </c>
      <c r="BC18" s="35">
        <f t="shared" si="15"/>
        <v>0</v>
      </c>
      <c r="BD18" s="35">
        <f t="shared" si="16"/>
        <v>0</v>
      </c>
      <c r="BE18" s="35">
        <f t="shared" si="17"/>
        <v>0</v>
      </c>
      <c r="BF18" s="35">
        <f t="shared" si="17"/>
        <v>0</v>
      </c>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row>
    <row r="19" spans="1:174" ht="14.25" customHeight="1">
      <c r="A19" s="56">
        <v>117</v>
      </c>
      <c r="B19" s="71" t="str">
        <f>IF($A19=0,"",VLOOKUP($A19,[0]!Matrix,2))</f>
        <v>L-Tryptophan</v>
      </c>
      <c r="C19" s="54"/>
      <c r="D19" s="65">
        <v>0.1</v>
      </c>
      <c r="E19" s="65">
        <v>0.2</v>
      </c>
      <c r="F19" s="65">
        <v>0.3</v>
      </c>
      <c r="G19" s="65">
        <v>0.35</v>
      </c>
      <c r="H19" s="37"/>
      <c r="I19" s="19" t="s">
        <v>44</v>
      </c>
      <c r="J19" s="22" t="s">
        <v>18</v>
      </c>
      <c r="K19" s="35">
        <f>SUM(AZ9:AZ38)</f>
        <v>0.37543303</v>
      </c>
      <c r="L19" s="35">
        <f>SUM('Growing-Finishing'!AZ43:AZ72)</f>
        <v>0.33490955</v>
      </c>
      <c r="M19" s="35">
        <f>SUM(AZ77:AZ106)</f>
        <v>0.29198124999999997</v>
      </c>
      <c r="N19" s="35">
        <f>SUM(AZ111:AZ140)</f>
        <v>0.23925752999999997</v>
      </c>
      <c r="O19" s="36"/>
      <c r="P19" s="37"/>
      <c r="Q19" s="37"/>
      <c r="R19" s="37"/>
      <c r="S19" s="35"/>
      <c r="T19" s="35"/>
      <c r="U19" s="35"/>
      <c r="V19" s="22">
        <v>11</v>
      </c>
      <c r="W19" s="33">
        <f>IF($A19=0,0,VLOOKUP($A19,[0]!Matrix,W$7))</f>
        <v>6166</v>
      </c>
      <c r="X19" s="33">
        <f>IF($A19=0,0,VLOOKUP($A19,[0]!Matrix,X$7))</f>
        <v>85.3</v>
      </c>
      <c r="Y19" s="33">
        <f>IF($A19=0,0,VLOOKUP($A19,[0]!Matrix,Y$7))</f>
        <v>0</v>
      </c>
      <c r="Z19" s="33">
        <f>IF($A19=0,0,VLOOKUP($A19,[0]!Matrix,Z$7))</f>
        <v>0</v>
      </c>
      <c r="AA19" s="33">
        <f>IF($A19=0,0,VLOOKUP($A19,[0]!Matrix,AA$7))</f>
        <v>0</v>
      </c>
      <c r="AB19" s="33">
        <f>IF($A19=0,0,VLOOKUP($A19,[0]!Matrix,AB$7))</f>
        <v>0</v>
      </c>
      <c r="AC19" s="33">
        <f>IF($A19=0,0,VLOOKUP($A19,[0]!Matrix,AC$7))</f>
        <v>0</v>
      </c>
      <c r="AD19" s="33">
        <f>IF($A19=0,0,VLOOKUP($A19,[0]!Matrix,AD$7))</f>
        <v>0</v>
      </c>
      <c r="AE19" s="33">
        <f>IF($A19=0,0,VLOOKUP($A19,[0]!Matrix,AE$7))</f>
        <v>0</v>
      </c>
      <c r="AF19" s="33">
        <f>IF($A19=0,0,VLOOKUP($A19,[0]!Matrix,AF$7))</f>
        <v>0</v>
      </c>
      <c r="AG19" s="33">
        <f>IF($A19=0,0,VLOOKUP($A19,[0]!Matrix,AG$7))</f>
        <v>0</v>
      </c>
      <c r="AH19" s="33">
        <f>IF($A19=0,0,VLOOKUP($A19,[0]!Matrix,AH$7))</f>
        <v>0</v>
      </c>
      <c r="AI19" s="33">
        <f>IF($A19=0,0,VLOOKUP($A19,[0]!Matrix,AI$7))</f>
        <v>0</v>
      </c>
      <c r="AJ19" s="33">
        <f>IF($A19=0,0,VLOOKUP($A19,[0]!Matrix,AJ$7))</f>
        <v>98.5</v>
      </c>
      <c r="AK19" s="33">
        <f>IF($A19=0,0,VLOOKUP($A19,[0]!Matrix,AK$7))</f>
        <v>0</v>
      </c>
      <c r="AL19" s="33">
        <f>IF($A19=0,0,VLOOKUP($A19,[0]!Matrix,AL$7))</f>
        <v>0</v>
      </c>
      <c r="AM19" s="33">
        <f>IF($A19=0,0,VLOOKUP($A19,[0]!Matrix,AM$7))</f>
        <v>0</v>
      </c>
      <c r="AN19" s="34"/>
      <c r="AO19" s="22">
        <v>11</v>
      </c>
      <c r="AP19" s="35">
        <f t="shared" si="2"/>
        <v>0.61660000000000004</v>
      </c>
      <c r="AQ19" s="35">
        <f t="shared" si="3"/>
        <v>8.5299999999999994E-3</v>
      </c>
      <c r="AR19" s="35">
        <f t="shared" si="4"/>
        <v>0</v>
      </c>
      <c r="AS19" s="35">
        <f t="shared" si="5"/>
        <v>0</v>
      </c>
      <c r="AT19" s="35">
        <f t="shared" si="6"/>
        <v>0</v>
      </c>
      <c r="AU19" s="35">
        <f t="shared" si="7"/>
        <v>0</v>
      </c>
      <c r="AV19" s="35">
        <f t="shared" si="8"/>
        <v>0</v>
      </c>
      <c r="AW19" s="35">
        <f t="shared" si="9"/>
        <v>0</v>
      </c>
      <c r="AX19" s="35">
        <f t="shared" si="10"/>
        <v>0</v>
      </c>
      <c r="AY19" s="35">
        <f t="shared" si="11"/>
        <v>0</v>
      </c>
      <c r="AZ19" s="35">
        <f t="shared" si="12"/>
        <v>0</v>
      </c>
      <c r="BA19" s="35">
        <f t="shared" si="13"/>
        <v>0</v>
      </c>
      <c r="BB19" s="35">
        <f t="shared" si="14"/>
        <v>0</v>
      </c>
      <c r="BC19" s="35">
        <f t="shared" si="15"/>
        <v>9.8500000000000011E-3</v>
      </c>
      <c r="BD19" s="35">
        <f t="shared" si="16"/>
        <v>0</v>
      </c>
      <c r="BE19" s="35">
        <f t="shared" si="17"/>
        <v>0</v>
      </c>
      <c r="BF19" s="35">
        <f t="shared" si="17"/>
        <v>0</v>
      </c>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row>
    <row r="20" spans="1:174" ht="14.25" customHeight="1">
      <c r="A20" s="56">
        <v>118</v>
      </c>
      <c r="B20" s="71" t="str">
        <f>IF($A20=0,"",VLOOKUP($A20,[0]!Matrix,2))</f>
        <v>Vitamin premix</v>
      </c>
      <c r="C20" s="54"/>
      <c r="D20" s="65">
        <v>1</v>
      </c>
      <c r="E20" s="65">
        <v>1</v>
      </c>
      <c r="F20" s="65">
        <v>1</v>
      </c>
      <c r="G20" s="65">
        <v>1</v>
      </c>
      <c r="H20" s="37"/>
      <c r="I20" s="19" t="s">
        <v>45</v>
      </c>
      <c r="J20" s="22" t="s">
        <v>18</v>
      </c>
      <c r="K20" s="35">
        <f>SUM(BA9:BA38)</f>
        <v>0.62910026500000005</v>
      </c>
      <c r="L20" s="35">
        <f>SUM('Growing-Finishing'!BA43:BA72)</f>
        <v>0.57426102499999998</v>
      </c>
      <c r="M20" s="35">
        <f>SUM(BA77:BA106)</f>
        <v>0.52260937500000004</v>
      </c>
      <c r="N20" s="35">
        <f>SUM(BA111:BA140)</f>
        <v>0.46126751500000007</v>
      </c>
      <c r="O20" s="36"/>
      <c r="P20" s="37"/>
      <c r="Q20" s="37"/>
      <c r="R20" s="37"/>
      <c r="S20" s="35"/>
      <c r="T20" s="35"/>
      <c r="U20" s="35"/>
      <c r="V20" s="22">
        <v>12</v>
      </c>
      <c r="W20" s="33">
        <f>IF($A20=0,0,VLOOKUP($A20,[0]!Matrix,W$7))</f>
        <v>0</v>
      </c>
      <c r="X20" s="33">
        <f>IF($A20=0,0,VLOOKUP($A20,[0]!Matrix,X$7))</f>
        <v>0</v>
      </c>
      <c r="Y20" s="33">
        <f>IF($A20=0,0,VLOOKUP($A20,[0]!Matrix,Y$7))</f>
        <v>0</v>
      </c>
      <c r="Z20" s="33">
        <f>IF($A20=0,0,VLOOKUP($A20,[0]!Matrix,Z$7))</f>
        <v>0</v>
      </c>
      <c r="AA20" s="33">
        <f>IF($A20=0,0,VLOOKUP($A20,[0]!Matrix,AA$7))</f>
        <v>0</v>
      </c>
      <c r="AB20" s="33">
        <f>IF($A20=0,0,VLOOKUP($A20,[0]!Matrix,AB$7))</f>
        <v>0</v>
      </c>
      <c r="AC20" s="33">
        <f>IF($A20=0,0,VLOOKUP($A20,[0]!Matrix,AC$7))</f>
        <v>0</v>
      </c>
      <c r="AD20" s="33">
        <f>IF($A20=0,0,VLOOKUP($A20,[0]!Matrix,AD$7))</f>
        <v>0</v>
      </c>
      <c r="AE20" s="33">
        <f>IF($A20=0,0,VLOOKUP($A20,[0]!Matrix,AE$7))</f>
        <v>0</v>
      </c>
      <c r="AF20" s="33">
        <f>IF($A20=0,0,VLOOKUP($A20,[0]!Matrix,AF$7))</f>
        <v>0</v>
      </c>
      <c r="AG20" s="33">
        <f>IF($A20=0,0,VLOOKUP($A20,[0]!Matrix,AG$7))</f>
        <v>0</v>
      </c>
      <c r="AH20" s="33">
        <f>IF($A20=0,0,VLOOKUP($A20,[0]!Matrix,AH$7))</f>
        <v>0</v>
      </c>
      <c r="AI20" s="33">
        <f>IF($A20=0,0,VLOOKUP($A20,[0]!Matrix,AI$7))</f>
        <v>0</v>
      </c>
      <c r="AJ20" s="33">
        <f>IF($A20=0,0,VLOOKUP($A20,[0]!Matrix,AJ$7))</f>
        <v>0</v>
      </c>
      <c r="AK20" s="33">
        <f>IF($A20=0,0,VLOOKUP($A20,[0]!Matrix,AK$7))</f>
        <v>0</v>
      </c>
      <c r="AL20" s="33">
        <f>IF($A20=0,0,VLOOKUP($A20,[0]!Matrix,AL$7))</f>
        <v>0</v>
      </c>
      <c r="AM20" s="33">
        <f>IF($A20=0,0,VLOOKUP($A20,[0]!Matrix,AM$7))</f>
        <v>0</v>
      </c>
      <c r="AN20" s="34"/>
      <c r="AO20" s="22">
        <v>12</v>
      </c>
      <c r="AP20" s="35">
        <f t="shared" si="2"/>
        <v>0</v>
      </c>
      <c r="AQ20" s="35">
        <f t="shared" si="3"/>
        <v>0</v>
      </c>
      <c r="AR20" s="35">
        <f t="shared" si="4"/>
        <v>0</v>
      </c>
      <c r="AS20" s="35">
        <f t="shared" si="5"/>
        <v>0</v>
      </c>
      <c r="AT20" s="35">
        <f t="shared" si="6"/>
        <v>0</v>
      </c>
      <c r="AU20" s="35">
        <f t="shared" si="7"/>
        <v>0</v>
      </c>
      <c r="AV20" s="35">
        <f t="shared" si="8"/>
        <v>0</v>
      </c>
      <c r="AW20" s="35">
        <f t="shared" si="9"/>
        <v>0</v>
      </c>
      <c r="AX20" s="35">
        <f t="shared" si="10"/>
        <v>0</v>
      </c>
      <c r="AY20" s="35">
        <f t="shared" si="11"/>
        <v>0</v>
      </c>
      <c r="AZ20" s="35">
        <f t="shared" si="12"/>
        <v>0</v>
      </c>
      <c r="BA20" s="35">
        <f t="shared" si="13"/>
        <v>0</v>
      </c>
      <c r="BB20" s="35">
        <f t="shared" si="14"/>
        <v>0</v>
      </c>
      <c r="BC20" s="35">
        <f t="shared" si="15"/>
        <v>0</v>
      </c>
      <c r="BD20" s="35">
        <f t="shared" si="16"/>
        <v>0</v>
      </c>
      <c r="BE20" s="35">
        <f t="shared" si="17"/>
        <v>0</v>
      </c>
      <c r="BF20" s="35">
        <f t="shared" si="17"/>
        <v>0</v>
      </c>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row>
    <row r="21" spans="1:174" ht="14.25" customHeight="1">
      <c r="A21" s="56">
        <v>121</v>
      </c>
      <c r="B21" s="71" t="str">
        <f>IF($A21=0,"",VLOOKUP($A21,[0]!Matrix,2))</f>
        <v>Trace mineral premix</v>
      </c>
      <c r="C21" s="60"/>
      <c r="D21" s="65">
        <v>1</v>
      </c>
      <c r="E21" s="65">
        <v>1</v>
      </c>
      <c r="F21" s="65">
        <v>1</v>
      </c>
      <c r="G21" s="65">
        <v>1</v>
      </c>
      <c r="H21" s="37"/>
      <c r="I21" s="19" t="s">
        <v>46</v>
      </c>
      <c r="J21" s="22" t="s">
        <v>18</v>
      </c>
      <c r="K21" s="35">
        <f>SUM(BB9:BB38)</f>
        <v>0.65860872000000004</v>
      </c>
      <c r="L21" s="35">
        <f>SUM('Growing-Finishing'!BB43:BB72)</f>
        <v>0.59988169999999996</v>
      </c>
      <c r="M21" s="35">
        <f>SUM(BB77:BB106)</f>
        <v>0.54337249999999993</v>
      </c>
      <c r="N21" s="35">
        <f>SUM(BB111:BB140)</f>
        <v>0.48206421999999999</v>
      </c>
      <c r="O21" s="36"/>
      <c r="P21" s="37"/>
      <c r="Q21" s="37"/>
      <c r="R21" s="37"/>
      <c r="S21" s="35"/>
      <c r="T21" s="35"/>
      <c r="U21" s="35"/>
      <c r="V21" s="22">
        <v>13</v>
      </c>
      <c r="W21" s="33">
        <f>IF($A21=0,0,VLOOKUP($A21,[0]!Matrix,W$7))</f>
        <v>0</v>
      </c>
      <c r="X21" s="33">
        <f>IF($A21=0,0,VLOOKUP($A21,[0]!Matrix,X$7))</f>
        <v>0</v>
      </c>
      <c r="Y21" s="33">
        <f>IF($A21=0,0,VLOOKUP($A21,[0]!Matrix,Y$7))</f>
        <v>0</v>
      </c>
      <c r="Z21" s="33">
        <f>IF($A21=0,0,VLOOKUP($A21,[0]!Matrix,Z$7))</f>
        <v>0</v>
      </c>
      <c r="AA21" s="33">
        <f>IF($A21=0,0,VLOOKUP($A21,[0]!Matrix,AA$7))</f>
        <v>0</v>
      </c>
      <c r="AB21" s="33">
        <f>IF($A21=0,0,VLOOKUP($A21,[0]!Matrix,AB$7))</f>
        <v>0</v>
      </c>
      <c r="AC21" s="33">
        <f>IF($A21=0,0,VLOOKUP($A21,[0]!Matrix,AC$7))</f>
        <v>0</v>
      </c>
      <c r="AD21" s="33">
        <f>IF($A21=0,0,VLOOKUP($A21,[0]!Matrix,AD$7))</f>
        <v>0</v>
      </c>
      <c r="AE21" s="33">
        <f>IF($A21=0,0,VLOOKUP($A21,[0]!Matrix,AE$7))</f>
        <v>0</v>
      </c>
      <c r="AF21" s="33">
        <f>IF($A21=0,0,VLOOKUP($A21,[0]!Matrix,AF$7))</f>
        <v>0</v>
      </c>
      <c r="AG21" s="33">
        <f>IF($A21=0,0,VLOOKUP($A21,[0]!Matrix,AG$7))</f>
        <v>0</v>
      </c>
      <c r="AH21" s="33">
        <f>IF($A21=0,0,VLOOKUP($A21,[0]!Matrix,AH$7))</f>
        <v>0</v>
      </c>
      <c r="AI21" s="33">
        <f>IF($A21=0,0,VLOOKUP($A21,[0]!Matrix,AI$7))</f>
        <v>0</v>
      </c>
      <c r="AJ21" s="33">
        <f>IF($A21=0,0,VLOOKUP($A21,[0]!Matrix,AJ$7))</f>
        <v>0</v>
      </c>
      <c r="AK21" s="33">
        <f>IF($A21=0,0,VLOOKUP($A21,[0]!Matrix,AK$7))</f>
        <v>0</v>
      </c>
      <c r="AL21" s="33">
        <f>IF($A21=0,0,VLOOKUP($A21,[0]!Matrix,AL$7))</f>
        <v>0</v>
      </c>
      <c r="AM21" s="33">
        <f>IF($A21=0,0,VLOOKUP($A21,[0]!Matrix,AM$7))</f>
        <v>0</v>
      </c>
      <c r="AN21" s="34"/>
      <c r="AO21" s="22">
        <v>13</v>
      </c>
      <c r="AP21" s="35">
        <f t="shared" si="2"/>
        <v>0</v>
      </c>
      <c r="AQ21" s="35">
        <f t="shared" si="3"/>
        <v>0</v>
      </c>
      <c r="AR21" s="35">
        <f t="shared" si="4"/>
        <v>0</v>
      </c>
      <c r="AS21" s="35">
        <f t="shared" si="5"/>
        <v>0</v>
      </c>
      <c r="AT21" s="35">
        <f t="shared" si="6"/>
        <v>0</v>
      </c>
      <c r="AU21" s="35">
        <f t="shared" si="7"/>
        <v>0</v>
      </c>
      <c r="AV21" s="35">
        <f t="shared" si="8"/>
        <v>0</v>
      </c>
      <c r="AW21" s="35">
        <f t="shared" si="9"/>
        <v>0</v>
      </c>
      <c r="AX21" s="35">
        <f t="shared" si="10"/>
        <v>0</v>
      </c>
      <c r="AY21" s="35">
        <f t="shared" si="11"/>
        <v>0</v>
      </c>
      <c r="AZ21" s="35">
        <f t="shared" si="12"/>
        <v>0</v>
      </c>
      <c r="BA21" s="35">
        <f t="shared" si="13"/>
        <v>0</v>
      </c>
      <c r="BB21" s="35">
        <f t="shared" si="14"/>
        <v>0</v>
      </c>
      <c r="BC21" s="35">
        <f t="shared" si="15"/>
        <v>0</v>
      </c>
      <c r="BD21" s="35">
        <f t="shared" si="16"/>
        <v>0</v>
      </c>
      <c r="BE21" s="35">
        <f t="shared" si="17"/>
        <v>0</v>
      </c>
      <c r="BF21" s="35">
        <f t="shared" si="17"/>
        <v>0</v>
      </c>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row>
    <row r="22" spans="1:174" ht="14.25" customHeight="1">
      <c r="A22" s="56">
        <v>120</v>
      </c>
      <c r="B22" s="71" t="str">
        <f>IF($A22=0,"",VLOOKUP($A22,[0]!Matrix,2))</f>
        <v>Copper sulphate, 25%</v>
      </c>
      <c r="C22" s="54"/>
      <c r="D22" s="65">
        <v>0.5</v>
      </c>
      <c r="E22" s="65"/>
      <c r="F22" s="65"/>
      <c r="G22" s="65"/>
      <c r="H22" s="37"/>
      <c r="I22" s="19" t="s">
        <v>47</v>
      </c>
      <c r="J22" s="22" t="s">
        <v>18</v>
      </c>
      <c r="K22" s="35">
        <f>SUM(BC9:BC38)</f>
        <v>0.1790851</v>
      </c>
      <c r="L22" s="35">
        <f>SUM('Growing-Finishing'!BC43:BC72)</f>
        <v>0.16759099999999999</v>
      </c>
      <c r="M22" s="35">
        <f>SUM(BC77:BC106)</f>
        <v>0.15861</v>
      </c>
      <c r="N22" s="35">
        <f>SUM(BC111:BC140)</f>
        <v>0.14473759999999999</v>
      </c>
      <c r="O22" s="36"/>
      <c r="P22" s="37"/>
      <c r="Q22" s="37"/>
      <c r="R22" s="37"/>
      <c r="S22" s="35"/>
      <c r="T22" s="35"/>
      <c r="U22" s="35"/>
      <c r="V22" s="22">
        <v>14</v>
      </c>
      <c r="W22" s="33">
        <f>IF($A22=0,0,VLOOKUP($A22,[0]!Matrix,W$7))</f>
        <v>0</v>
      </c>
      <c r="X22" s="33">
        <f>IF($A22=0,0,VLOOKUP($A22,[0]!Matrix,X$7))</f>
        <v>0</v>
      </c>
      <c r="Y22" s="33">
        <f>IF($A22=0,0,VLOOKUP($A22,[0]!Matrix,Y$7))</f>
        <v>0</v>
      </c>
      <c r="Z22" s="33">
        <f>IF($A22=0,0,VLOOKUP($A22,[0]!Matrix,Z$7))</f>
        <v>0</v>
      </c>
      <c r="AA22" s="33">
        <f>IF($A22=0,0,VLOOKUP($A22,[0]!Matrix,AA$7))</f>
        <v>0</v>
      </c>
      <c r="AB22" s="33">
        <f>IF($A22=0,0,VLOOKUP($A22,[0]!Matrix,AB$7))</f>
        <v>0</v>
      </c>
      <c r="AC22" s="33">
        <f>IF($A22=0,0,VLOOKUP($A22,[0]!Matrix,AC$7))</f>
        <v>0</v>
      </c>
      <c r="AD22" s="33">
        <f>IF($A22=0,0,VLOOKUP($A22,[0]!Matrix,AD$7))</f>
        <v>0</v>
      </c>
      <c r="AE22" s="33">
        <f>IF($A22=0,0,VLOOKUP($A22,[0]!Matrix,AE$7))</f>
        <v>0</v>
      </c>
      <c r="AF22" s="33">
        <f>IF($A22=0,0,VLOOKUP($A22,[0]!Matrix,AF$7))</f>
        <v>0</v>
      </c>
      <c r="AG22" s="33">
        <f>IF($A22=0,0,VLOOKUP($A22,[0]!Matrix,AG$7))</f>
        <v>0</v>
      </c>
      <c r="AH22" s="33">
        <f>IF($A22=0,0,VLOOKUP($A22,[0]!Matrix,AH$7))</f>
        <v>0</v>
      </c>
      <c r="AI22" s="33">
        <f>IF($A22=0,0,VLOOKUP($A22,[0]!Matrix,AI$7))</f>
        <v>0</v>
      </c>
      <c r="AJ22" s="33">
        <f>IF($A22=0,0,VLOOKUP($A22,[0]!Matrix,AJ$7))</f>
        <v>0</v>
      </c>
      <c r="AK22" s="33">
        <f>IF($A22=0,0,VLOOKUP($A22,[0]!Matrix,AK$7))</f>
        <v>0</v>
      </c>
      <c r="AL22" s="33">
        <f>IF($A22=0,0,VLOOKUP($A22,[0]!Matrix,AL$7))</f>
        <v>0</v>
      </c>
      <c r="AM22" s="33">
        <f>IF($A22=0,0,VLOOKUP($A22,[0]!Matrix,AM$7))</f>
        <v>252000</v>
      </c>
      <c r="AN22" s="34"/>
      <c r="AO22" s="22">
        <v>14</v>
      </c>
      <c r="AP22" s="35">
        <f t="shared" si="2"/>
        <v>0</v>
      </c>
      <c r="AQ22" s="35">
        <f t="shared" si="3"/>
        <v>0</v>
      </c>
      <c r="AR22" s="35">
        <f t="shared" si="4"/>
        <v>0</v>
      </c>
      <c r="AS22" s="35">
        <f t="shared" si="5"/>
        <v>0</v>
      </c>
      <c r="AT22" s="35">
        <f t="shared" si="6"/>
        <v>0</v>
      </c>
      <c r="AU22" s="35">
        <f t="shared" si="7"/>
        <v>0</v>
      </c>
      <c r="AV22" s="35">
        <f t="shared" si="8"/>
        <v>0</v>
      </c>
      <c r="AW22" s="35">
        <f t="shared" si="9"/>
        <v>0</v>
      </c>
      <c r="AX22" s="35">
        <f t="shared" si="10"/>
        <v>0</v>
      </c>
      <c r="AY22" s="35">
        <f t="shared" si="11"/>
        <v>0</v>
      </c>
      <c r="AZ22" s="35">
        <f t="shared" si="12"/>
        <v>0</v>
      </c>
      <c r="BA22" s="35">
        <f t="shared" si="13"/>
        <v>0</v>
      </c>
      <c r="BB22" s="35">
        <f t="shared" si="14"/>
        <v>0</v>
      </c>
      <c r="BC22" s="35">
        <f t="shared" si="15"/>
        <v>0</v>
      </c>
      <c r="BD22" s="35">
        <f t="shared" si="16"/>
        <v>0</v>
      </c>
      <c r="BE22" s="35">
        <f t="shared" si="17"/>
        <v>0</v>
      </c>
      <c r="BF22" s="35">
        <f t="shared" si="17"/>
        <v>126</v>
      </c>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row>
    <row r="23" spans="1:174" ht="14.25" customHeight="1">
      <c r="A23" s="56">
        <v>123</v>
      </c>
      <c r="B23" s="71" t="str">
        <f>IF($A23=0,"",VLOOKUP($A23,[0]!Matrix,2))</f>
        <v>Antioxidant</v>
      </c>
      <c r="C23" s="54"/>
      <c r="D23" s="65">
        <v>0.15</v>
      </c>
      <c r="E23" s="65">
        <v>0.15</v>
      </c>
      <c r="F23" s="65">
        <v>0.15</v>
      </c>
      <c r="G23" s="65">
        <v>0.15</v>
      </c>
      <c r="H23" s="37"/>
      <c r="I23" s="19" t="s">
        <v>73</v>
      </c>
      <c r="J23" s="22" t="s">
        <v>18</v>
      </c>
      <c r="K23" s="35">
        <f>SUM(BD9:BD38)</f>
        <v>0</v>
      </c>
      <c r="L23" s="35">
        <f>SUM('Growing-Finishing'!BD43:BD72)</f>
        <v>0</v>
      </c>
      <c r="M23" s="35">
        <f>SUM(BD77:BD106)</f>
        <v>0</v>
      </c>
      <c r="N23" s="35">
        <f>SUM(BD111:BD140)</f>
        <v>0</v>
      </c>
      <c r="O23" s="36"/>
      <c r="P23" s="37"/>
      <c r="Q23" s="37"/>
      <c r="R23" s="37"/>
      <c r="S23" s="35"/>
      <c r="T23" s="35"/>
      <c r="U23" s="35"/>
      <c r="V23" s="22">
        <v>15</v>
      </c>
      <c r="W23" s="33">
        <f>IF($A23=0,0,VLOOKUP($A23,[0]!Matrix,W$7))</f>
        <v>0</v>
      </c>
      <c r="X23" s="33">
        <f>IF($A23=0,0,VLOOKUP($A23,[0]!Matrix,X$7))</f>
        <v>0</v>
      </c>
      <c r="Y23" s="33">
        <f>IF($A23=0,0,VLOOKUP($A23,[0]!Matrix,Y$7))</f>
        <v>0</v>
      </c>
      <c r="Z23" s="33">
        <f>IF($A23=0,0,VLOOKUP($A23,[0]!Matrix,Z$7))</f>
        <v>0</v>
      </c>
      <c r="AA23" s="33">
        <f>IF($A23=0,0,VLOOKUP($A23,[0]!Matrix,AA$7))</f>
        <v>0</v>
      </c>
      <c r="AB23" s="33">
        <f>IF($A23=0,0,VLOOKUP($A23,[0]!Matrix,AB$7))</f>
        <v>0</v>
      </c>
      <c r="AC23" s="33">
        <f>IF($A23=0,0,VLOOKUP($A23,[0]!Matrix,AC$7))</f>
        <v>0</v>
      </c>
      <c r="AD23" s="33">
        <f>IF($A23=0,0,VLOOKUP($A23,[0]!Matrix,AD$7))</f>
        <v>0</v>
      </c>
      <c r="AE23" s="33">
        <f>IF($A23=0,0,VLOOKUP($A23,[0]!Matrix,AE$7))</f>
        <v>0</v>
      </c>
      <c r="AF23" s="33">
        <f>IF($A23=0,0,VLOOKUP($A23,[0]!Matrix,AF$7))</f>
        <v>0</v>
      </c>
      <c r="AG23" s="33">
        <f>IF($A23=0,0,VLOOKUP($A23,[0]!Matrix,AG$7))</f>
        <v>0</v>
      </c>
      <c r="AH23" s="33">
        <f>IF($A23=0,0,VLOOKUP($A23,[0]!Matrix,AH$7))</f>
        <v>0</v>
      </c>
      <c r="AI23" s="33">
        <f>IF($A23=0,0,VLOOKUP($A23,[0]!Matrix,AI$7))</f>
        <v>0</v>
      </c>
      <c r="AJ23" s="33">
        <f>IF($A23=0,0,VLOOKUP($A23,[0]!Matrix,AJ$7))</f>
        <v>0</v>
      </c>
      <c r="AK23" s="33">
        <f>IF($A23=0,0,VLOOKUP($A23,[0]!Matrix,AK$7))</f>
        <v>0</v>
      </c>
      <c r="AL23" s="33">
        <f>IF($A23=0,0,VLOOKUP($A23,[0]!Matrix,AL$7))</f>
        <v>0</v>
      </c>
      <c r="AM23" s="33">
        <f>IF($A23=0,0,VLOOKUP($A23,[0]!Matrix,AM$7))</f>
        <v>0</v>
      </c>
      <c r="AN23" s="34"/>
      <c r="AO23" s="22">
        <v>15</v>
      </c>
      <c r="AP23" s="35">
        <f t="shared" si="2"/>
        <v>0</v>
      </c>
      <c r="AQ23" s="35">
        <f t="shared" si="3"/>
        <v>0</v>
      </c>
      <c r="AR23" s="35">
        <f t="shared" si="4"/>
        <v>0</v>
      </c>
      <c r="AS23" s="35">
        <f t="shared" si="5"/>
        <v>0</v>
      </c>
      <c r="AT23" s="35">
        <f t="shared" si="6"/>
        <v>0</v>
      </c>
      <c r="AU23" s="35">
        <f t="shared" si="7"/>
        <v>0</v>
      </c>
      <c r="AV23" s="35">
        <f t="shared" si="8"/>
        <v>0</v>
      </c>
      <c r="AW23" s="35">
        <f t="shared" si="9"/>
        <v>0</v>
      </c>
      <c r="AX23" s="35">
        <f t="shared" si="10"/>
        <v>0</v>
      </c>
      <c r="AY23" s="35">
        <f t="shared" si="11"/>
        <v>0</v>
      </c>
      <c r="AZ23" s="35">
        <f t="shared" si="12"/>
        <v>0</v>
      </c>
      <c r="BA23" s="35">
        <f t="shared" si="13"/>
        <v>0</v>
      </c>
      <c r="BB23" s="35">
        <f t="shared" si="14"/>
        <v>0</v>
      </c>
      <c r="BC23" s="35">
        <f t="shared" si="15"/>
        <v>0</v>
      </c>
      <c r="BD23" s="35">
        <f t="shared" si="16"/>
        <v>0</v>
      </c>
      <c r="BE23" s="35">
        <f t="shared" si="17"/>
        <v>0</v>
      </c>
      <c r="BF23" s="35">
        <f t="shared" si="17"/>
        <v>0</v>
      </c>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row>
    <row r="24" spans="1:174" ht="14.25" customHeight="1">
      <c r="A24" s="56">
        <v>124</v>
      </c>
      <c r="B24" s="46" t="str">
        <f>IF($A24=0,"",VLOOKUP($A24,[0]!Matrix,2))</f>
        <v>Additives (other)</v>
      </c>
      <c r="C24" s="54"/>
      <c r="D24" s="65">
        <v>1</v>
      </c>
      <c r="E24" s="65">
        <v>1</v>
      </c>
      <c r="F24" s="65">
        <v>1</v>
      </c>
      <c r="G24" s="65">
        <v>1</v>
      </c>
      <c r="H24" s="37"/>
      <c r="J24" s="22"/>
      <c r="K24" s="38"/>
      <c r="L24" s="38"/>
      <c r="M24" s="38"/>
      <c r="N24" s="38"/>
      <c r="O24" s="36"/>
      <c r="P24" s="37"/>
      <c r="Q24" s="37"/>
      <c r="R24" s="37"/>
      <c r="S24" s="35"/>
      <c r="T24" s="35"/>
      <c r="U24" s="35"/>
      <c r="V24" s="22">
        <v>16</v>
      </c>
      <c r="W24" s="33">
        <f>IF($A24=0,0,VLOOKUP($A24,[0]!Matrix,W$7))</f>
        <v>0</v>
      </c>
      <c r="X24" s="33">
        <f>IF($A24=0,0,VLOOKUP($A24,[0]!Matrix,X$7))</f>
        <v>0</v>
      </c>
      <c r="Y24" s="33">
        <f>IF($A24=0,0,VLOOKUP($A24,[0]!Matrix,Y$7))</f>
        <v>0</v>
      </c>
      <c r="Z24" s="33">
        <f>IF($A24=0,0,VLOOKUP($A24,[0]!Matrix,Z$7))</f>
        <v>0</v>
      </c>
      <c r="AA24" s="33">
        <f>IF($A24=0,0,VLOOKUP($A24,[0]!Matrix,AA$7))</f>
        <v>0</v>
      </c>
      <c r="AB24" s="33">
        <f>IF($A24=0,0,VLOOKUP($A24,[0]!Matrix,AB$7))</f>
        <v>0</v>
      </c>
      <c r="AC24" s="33">
        <f>IF($A24=0,0,VLOOKUP($A24,[0]!Matrix,AC$7))</f>
        <v>0</v>
      </c>
      <c r="AD24" s="33">
        <f>IF($A24=0,0,VLOOKUP($A24,[0]!Matrix,AD$7))</f>
        <v>0</v>
      </c>
      <c r="AE24" s="33">
        <f>IF($A24=0,0,VLOOKUP($A24,[0]!Matrix,AE$7))</f>
        <v>0</v>
      </c>
      <c r="AF24" s="33">
        <f>IF($A24=0,0,VLOOKUP($A24,[0]!Matrix,AF$7))</f>
        <v>0</v>
      </c>
      <c r="AG24" s="33">
        <f>IF($A24=0,0,VLOOKUP($A24,[0]!Matrix,AG$7))</f>
        <v>0</v>
      </c>
      <c r="AH24" s="33">
        <f>IF($A24=0,0,VLOOKUP($A24,[0]!Matrix,AH$7))</f>
        <v>0</v>
      </c>
      <c r="AI24" s="33">
        <f>IF($A24=0,0,VLOOKUP($A24,[0]!Matrix,AI$7))</f>
        <v>0</v>
      </c>
      <c r="AJ24" s="33">
        <f>IF($A24=0,0,VLOOKUP($A24,[0]!Matrix,AJ$7))</f>
        <v>0</v>
      </c>
      <c r="AK24" s="33">
        <f>IF($A24=0,0,VLOOKUP($A24,[0]!Matrix,AK$7))</f>
        <v>0</v>
      </c>
      <c r="AL24" s="33">
        <f>IF($A24=0,0,VLOOKUP($A24,[0]!Matrix,AL$7))</f>
        <v>0</v>
      </c>
      <c r="AM24" s="33">
        <f>IF($A24=0,0,VLOOKUP($A24,[0]!Matrix,AM$7))</f>
        <v>0</v>
      </c>
      <c r="AN24" s="34"/>
      <c r="AO24" s="22">
        <v>16</v>
      </c>
      <c r="AP24" s="35">
        <f t="shared" si="2"/>
        <v>0</v>
      </c>
      <c r="AQ24" s="35">
        <f t="shared" si="3"/>
        <v>0</v>
      </c>
      <c r="AR24" s="35">
        <f t="shared" si="4"/>
        <v>0</v>
      </c>
      <c r="AS24" s="35">
        <f t="shared" si="5"/>
        <v>0</v>
      </c>
      <c r="AT24" s="35">
        <f t="shared" si="6"/>
        <v>0</v>
      </c>
      <c r="AU24" s="35">
        <f t="shared" si="7"/>
        <v>0</v>
      </c>
      <c r="AV24" s="35">
        <f t="shared" si="8"/>
        <v>0</v>
      </c>
      <c r="AW24" s="35">
        <f t="shared" si="9"/>
        <v>0</v>
      </c>
      <c r="AX24" s="35">
        <f t="shared" si="10"/>
        <v>0</v>
      </c>
      <c r="AY24" s="35">
        <f t="shared" si="11"/>
        <v>0</v>
      </c>
      <c r="AZ24" s="35">
        <f t="shared" si="12"/>
        <v>0</v>
      </c>
      <c r="BA24" s="35">
        <f t="shared" si="13"/>
        <v>0</v>
      </c>
      <c r="BB24" s="35">
        <f t="shared" si="14"/>
        <v>0</v>
      </c>
      <c r="BC24" s="35">
        <f t="shared" si="15"/>
        <v>0</v>
      </c>
      <c r="BD24" s="35">
        <f t="shared" si="16"/>
        <v>0</v>
      </c>
      <c r="BE24" s="35">
        <f t="shared" si="17"/>
        <v>0</v>
      </c>
      <c r="BF24" s="35">
        <f t="shared" si="17"/>
        <v>0</v>
      </c>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row>
    <row r="25" spans="1:174" ht="14.25" customHeight="1">
      <c r="A25" s="56">
        <v>125</v>
      </c>
      <c r="B25" s="46" t="str">
        <f>IF($A25=0,"",VLOOKUP($A25,[0]!Matrix,2))</f>
        <v>Antibiotic growth promoters</v>
      </c>
      <c r="C25" s="54"/>
      <c r="D25" s="65">
        <v>1</v>
      </c>
      <c r="E25" s="65">
        <v>1</v>
      </c>
      <c r="F25" s="65">
        <v>1</v>
      </c>
      <c r="G25" s="65">
        <v>0</v>
      </c>
      <c r="H25" s="37"/>
      <c r="J25" s="22"/>
      <c r="K25" s="35"/>
      <c r="L25" s="35"/>
      <c r="M25" s="35"/>
      <c r="N25" s="38"/>
      <c r="O25" s="36"/>
      <c r="P25" s="37"/>
      <c r="Q25" s="37"/>
      <c r="R25" s="37"/>
      <c r="S25" s="35"/>
      <c r="T25" s="35"/>
      <c r="U25" s="35"/>
      <c r="V25" s="22">
        <v>17</v>
      </c>
      <c r="W25" s="33">
        <f>IF($A25=0,0,VLOOKUP($A25,[0]!Matrix,W$7))</f>
        <v>0</v>
      </c>
      <c r="X25" s="33">
        <f>IF($A25=0,0,VLOOKUP($A25,[0]!Matrix,X$7))</f>
        <v>0</v>
      </c>
      <c r="Y25" s="33">
        <f>IF($A25=0,0,VLOOKUP($A25,[0]!Matrix,Y$7))</f>
        <v>0</v>
      </c>
      <c r="Z25" s="33">
        <f>IF($A25=0,0,VLOOKUP($A25,[0]!Matrix,Z$7))</f>
        <v>0</v>
      </c>
      <c r="AA25" s="33">
        <f>IF($A25=0,0,VLOOKUP($A25,[0]!Matrix,AA$7))</f>
        <v>0</v>
      </c>
      <c r="AB25" s="33">
        <f>IF($A25=0,0,VLOOKUP($A25,[0]!Matrix,AB$7))</f>
        <v>0</v>
      </c>
      <c r="AC25" s="33">
        <f>IF($A25=0,0,VLOOKUP($A25,[0]!Matrix,AC$7))</f>
        <v>0</v>
      </c>
      <c r="AD25" s="33">
        <f>IF($A25=0,0,VLOOKUP($A25,[0]!Matrix,AD$7))</f>
        <v>0</v>
      </c>
      <c r="AE25" s="33">
        <f>IF($A25=0,0,VLOOKUP($A25,[0]!Matrix,AE$7))</f>
        <v>0</v>
      </c>
      <c r="AF25" s="33">
        <f>IF($A25=0,0,VLOOKUP($A25,[0]!Matrix,AF$7))</f>
        <v>0</v>
      </c>
      <c r="AG25" s="33">
        <f>IF($A25=0,0,VLOOKUP($A25,[0]!Matrix,AG$7))</f>
        <v>0</v>
      </c>
      <c r="AH25" s="33">
        <f>IF($A25=0,0,VLOOKUP($A25,[0]!Matrix,AH$7))</f>
        <v>0</v>
      </c>
      <c r="AI25" s="33">
        <f>IF($A25=0,0,VLOOKUP($A25,[0]!Matrix,AI$7))</f>
        <v>0</v>
      </c>
      <c r="AJ25" s="33">
        <f>IF($A25=0,0,VLOOKUP($A25,[0]!Matrix,AJ$7))</f>
        <v>0</v>
      </c>
      <c r="AK25" s="33">
        <f>IF($A25=0,0,VLOOKUP($A25,[0]!Matrix,AK$7))</f>
        <v>0</v>
      </c>
      <c r="AL25" s="33">
        <f>IF($A25=0,0,VLOOKUP($A25,[0]!Matrix,AL$7))</f>
        <v>0</v>
      </c>
      <c r="AM25" s="33">
        <f>IF($A25=0,0,VLOOKUP($A25,[0]!Matrix,AM$7))</f>
        <v>0</v>
      </c>
      <c r="AN25" s="34"/>
      <c r="AO25" s="22">
        <v>17</v>
      </c>
      <c r="AP25" s="35">
        <f t="shared" si="2"/>
        <v>0</v>
      </c>
      <c r="AQ25" s="35">
        <f t="shared" si="3"/>
        <v>0</v>
      </c>
      <c r="AR25" s="35">
        <f t="shared" si="4"/>
        <v>0</v>
      </c>
      <c r="AS25" s="35">
        <f t="shared" si="5"/>
        <v>0</v>
      </c>
      <c r="AT25" s="35">
        <f t="shared" si="6"/>
        <v>0</v>
      </c>
      <c r="AU25" s="35">
        <f t="shared" si="7"/>
        <v>0</v>
      </c>
      <c r="AV25" s="35">
        <f t="shared" si="8"/>
        <v>0</v>
      </c>
      <c r="AW25" s="35">
        <f t="shared" si="9"/>
        <v>0</v>
      </c>
      <c r="AX25" s="35">
        <f t="shared" si="10"/>
        <v>0</v>
      </c>
      <c r="AY25" s="35">
        <f t="shared" si="11"/>
        <v>0</v>
      </c>
      <c r="AZ25" s="35">
        <f t="shared" si="12"/>
        <v>0</v>
      </c>
      <c r="BA25" s="35">
        <f t="shared" si="13"/>
        <v>0</v>
      </c>
      <c r="BB25" s="35">
        <f t="shared" si="14"/>
        <v>0</v>
      </c>
      <c r="BC25" s="35">
        <f t="shared" si="15"/>
        <v>0</v>
      </c>
      <c r="BD25" s="35">
        <f t="shared" si="16"/>
        <v>0</v>
      </c>
      <c r="BE25" s="35">
        <f t="shared" ref="BE25:BF38" si="18">$D25*AL25/1000</f>
        <v>0</v>
      </c>
      <c r="BF25" s="35">
        <f t="shared" si="18"/>
        <v>0</v>
      </c>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row>
    <row r="26" spans="1:174" ht="14.25" customHeight="1">
      <c r="A26" s="56"/>
      <c r="B26" s="46" t="str">
        <f>IF($A26=0,"",VLOOKUP($A26,[0]!Matrix,2))</f>
        <v/>
      </c>
      <c r="C26" s="54"/>
      <c r="D26" s="65"/>
      <c r="E26" s="65"/>
      <c r="F26" s="65"/>
      <c r="G26" s="65"/>
      <c r="H26" s="37"/>
      <c r="I26" s="17" t="s">
        <v>40</v>
      </c>
      <c r="J26" s="22"/>
      <c r="K26" s="35"/>
      <c r="L26" s="35"/>
      <c r="M26" s="35"/>
      <c r="N26" s="38"/>
      <c r="O26" s="36"/>
      <c r="P26" s="37"/>
      <c r="Q26" s="37"/>
      <c r="R26" s="37"/>
      <c r="S26" s="35"/>
      <c r="T26" s="35"/>
      <c r="U26" s="35"/>
      <c r="V26" s="22">
        <v>18</v>
      </c>
      <c r="W26" s="33">
        <f>IF($A26=0,0,VLOOKUP($A26,[0]!Matrix,W$7))</f>
        <v>0</v>
      </c>
      <c r="X26" s="33">
        <f>IF($A26=0,0,VLOOKUP($A26,[0]!Matrix,X$7))</f>
        <v>0</v>
      </c>
      <c r="Y26" s="33">
        <f>IF($A26=0,0,VLOOKUP($A26,[0]!Matrix,Y$7))</f>
        <v>0</v>
      </c>
      <c r="Z26" s="33">
        <f>IF($A26=0,0,VLOOKUP($A26,[0]!Matrix,Z$7))</f>
        <v>0</v>
      </c>
      <c r="AA26" s="33">
        <f>IF($A26=0,0,VLOOKUP($A26,[0]!Matrix,AA$7))</f>
        <v>0</v>
      </c>
      <c r="AB26" s="33">
        <f>IF($A26=0,0,VLOOKUP($A26,[0]!Matrix,AB$7))</f>
        <v>0</v>
      </c>
      <c r="AC26" s="33">
        <f>IF($A26=0,0,VLOOKUP($A26,[0]!Matrix,AC$7))</f>
        <v>0</v>
      </c>
      <c r="AD26" s="33">
        <f>IF($A26=0,0,VLOOKUP($A26,[0]!Matrix,AD$7))</f>
        <v>0</v>
      </c>
      <c r="AE26" s="33">
        <f>IF($A26=0,0,VLOOKUP($A26,[0]!Matrix,AE$7))</f>
        <v>0</v>
      </c>
      <c r="AF26" s="33">
        <f>IF($A26=0,0,VLOOKUP($A26,[0]!Matrix,AF$7))</f>
        <v>0</v>
      </c>
      <c r="AG26" s="33">
        <f>IF($A26=0,0,VLOOKUP($A26,[0]!Matrix,AG$7))</f>
        <v>0</v>
      </c>
      <c r="AH26" s="33">
        <f>IF($A26=0,0,VLOOKUP($A26,[0]!Matrix,AH$7))</f>
        <v>0</v>
      </c>
      <c r="AI26" s="33">
        <f>IF($A26=0,0,VLOOKUP($A26,[0]!Matrix,AI$7))</f>
        <v>0</v>
      </c>
      <c r="AJ26" s="33">
        <f>IF($A26=0,0,VLOOKUP($A26,[0]!Matrix,AJ$7))</f>
        <v>0</v>
      </c>
      <c r="AK26" s="33">
        <f>IF($A26=0,0,VLOOKUP($A26,[0]!Matrix,AK$7))</f>
        <v>0</v>
      </c>
      <c r="AL26" s="33">
        <f>IF($A26=0,0,VLOOKUP($A26,[0]!Matrix,AL$7))</f>
        <v>0</v>
      </c>
      <c r="AM26" s="33">
        <f>IF($A26=0,0,VLOOKUP($A26,[0]!Matrix,AM$7))</f>
        <v>0</v>
      </c>
      <c r="AN26" s="34"/>
      <c r="AO26" s="22">
        <v>18</v>
      </c>
      <c r="AP26" s="35">
        <f t="shared" si="2"/>
        <v>0</v>
      </c>
      <c r="AQ26" s="35">
        <f t="shared" si="3"/>
        <v>0</v>
      </c>
      <c r="AR26" s="35">
        <f t="shared" si="4"/>
        <v>0</v>
      </c>
      <c r="AS26" s="35">
        <f t="shared" si="5"/>
        <v>0</v>
      </c>
      <c r="AT26" s="35">
        <f t="shared" si="6"/>
        <v>0</v>
      </c>
      <c r="AU26" s="35">
        <f t="shared" si="7"/>
        <v>0</v>
      </c>
      <c r="AV26" s="35">
        <f t="shared" si="8"/>
        <v>0</v>
      </c>
      <c r="AW26" s="35">
        <f t="shared" si="9"/>
        <v>0</v>
      </c>
      <c r="AX26" s="35">
        <f t="shared" si="10"/>
        <v>0</v>
      </c>
      <c r="AY26" s="35">
        <f t="shared" si="11"/>
        <v>0</v>
      </c>
      <c r="AZ26" s="35">
        <f t="shared" si="12"/>
        <v>0</v>
      </c>
      <c r="BA26" s="35">
        <f t="shared" si="13"/>
        <v>0</v>
      </c>
      <c r="BB26" s="35">
        <f t="shared" si="14"/>
        <v>0</v>
      </c>
      <c r="BC26" s="35">
        <f t="shared" si="15"/>
        <v>0</v>
      </c>
      <c r="BD26" s="35">
        <f t="shared" si="16"/>
        <v>0</v>
      </c>
      <c r="BE26" s="35">
        <f t="shared" si="18"/>
        <v>0</v>
      </c>
      <c r="BF26" s="35">
        <f t="shared" si="18"/>
        <v>0</v>
      </c>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row>
    <row r="27" spans="1:174" ht="14.25" customHeight="1">
      <c r="A27" s="56"/>
      <c r="B27" s="71" t="str">
        <f>IF($A27=0,"",VLOOKUP($A27,[0]!Matrix,2))</f>
        <v/>
      </c>
      <c r="C27" s="60"/>
      <c r="D27" s="65"/>
      <c r="E27" s="65"/>
      <c r="F27" s="65"/>
      <c r="G27" s="65"/>
      <c r="H27" s="37"/>
      <c r="I27" s="19" t="s">
        <v>82</v>
      </c>
      <c r="J27" s="22"/>
      <c r="K27" s="35">
        <f>K13/K14</f>
        <v>1.9404275984875634</v>
      </c>
      <c r="L27" s="35">
        <f>L13/L14</f>
        <v>1.9731935505275031</v>
      </c>
      <c r="M27" s="35">
        <f>M13/M14</f>
        <v>1.9463860757467428</v>
      </c>
      <c r="N27" s="35">
        <f>N13/N14</f>
        <v>2.005213176449915</v>
      </c>
      <c r="O27" s="36"/>
      <c r="P27" s="37"/>
      <c r="Q27" s="37"/>
      <c r="R27" s="37"/>
      <c r="S27" s="35"/>
      <c r="T27" s="35"/>
      <c r="U27" s="35"/>
      <c r="V27" s="22">
        <v>19</v>
      </c>
      <c r="W27" s="33">
        <f>IF($A27=0,0,VLOOKUP($A27,[0]!Matrix,W$7))</f>
        <v>0</v>
      </c>
      <c r="X27" s="33">
        <f>IF($A27=0,0,VLOOKUP($A27,[0]!Matrix,X$7))</f>
        <v>0</v>
      </c>
      <c r="Y27" s="33">
        <f>IF($A27=0,0,VLOOKUP($A27,[0]!Matrix,Y$7))</f>
        <v>0</v>
      </c>
      <c r="Z27" s="33">
        <f>IF($A27=0,0,VLOOKUP($A27,[0]!Matrix,Z$7))</f>
        <v>0</v>
      </c>
      <c r="AA27" s="33">
        <f>IF($A27=0,0,VLOOKUP($A27,[0]!Matrix,AA$7))</f>
        <v>0</v>
      </c>
      <c r="AB27" s="33">
        <f>IF($A27=0,0,VLOOKUP($A27,[0]!Matrix,AB$7))</f>
        <v>0</v>
      </c>
      <c r="AC27" s="33">
        <f>IF($A27=0,0,VLOOKUP($A27,[0]!Matrix,AC$7))</f>
        <v>0</v>
      </c>
      <c r="AD27" s="33">
        <f>IF($A27=0,0,VLOOKUP($A27,[0]!Matrix,AD$7))</f>
        <v>0</v>
      </c>
      <c r="AE27" s="33">
        <f>IF($A27=0,0,VLOOKUP($A27,[0]!Matrix,AE$7))</f>
        <v>0</v>
      </c>
      <c r="AF27" s="33">
        <f>IF($A27=0,0,VLOOKUP($A27,[0]!Matrix,AF$7))</f>
        <v>0</v>
      </c>
      <c r="AG27" s="33">
        <f>IF($A27=0,0,VLOOKUP($A27,[0]!Matrix,AG$7))</f>
        <v>0</v>
      </c>
      <c r="AH27" s="33">
        <f>IF($A27=0,0,VLOOKUP($A27,[0]!Matrix,AH$7))</f>
        <v>0</v>
      </c>
      <c r="AI27" s="33">
        <f>IF($A27=0,0,VLOOKUP($A27,[0]!Matrix,AI$7))</f>
        <v>0</v>
      </c>
      <c r="AJ27" s="33">
        <f>IF($A27=0,0,VLOOKUP($A27,[0]!Matrix,AJ$7))</f>
        <v>0</v>
      </c>
      <c r="AK27" s="33">
        <f>IF($A27=0,0,VLOOKUP($A27,[0]!Matrix,AK$7))</f>
        <v>0</v>
      </c>
      <c r="AL27" s="33">
        <f>IF($A27=0,0,VLOOKUP($A27,[0]!Matrix,AL$7))</f>
        <v>0</v>
      </c>
      <c r="AM27" s="33">
        <f>IF($A27=0,0,VLOOKUP($A27,[0]!Matrix,AM$7))</f>
        <v>0</v>
      </c>
      <c r="AN27" s="34"/>
      <c r="AO27" s="22">
        <v>19</v>
      </c>
      <c r="AP27" s="35">
        <f t="shared" si="2"/>
        <v>0</v>
      </c>
      <c r="AQ27" s="35">
        <f t="shared" si="3"/>
        <v>0</v>
      </c>
      <c r="AR27" s="35">
        <f t="shared" si="4"/>
        <v>0</v>
      </c>
      <c r="AS27" s="35">
        <f t="shared" si="5"/>
        <v>0</v>
      </c>
      <c r="AT27" s="35">
        <f t="shared" si="6"/>
        <v>0</v>
      </c>
      <c r="AU27" s="35">
        <f t="shared" si="7"/>
        <v>0</v>
      </c>
      <c r="AV27" s="35">
        <f t="shared" si="8"/>
        <v>0</v>
      </c>
      <c r="AW27" s="35">
        <f t="shared" si="9"/>
        <v>0</v>
      </c>
      <c r="AX27" s="35">
        <f t="shared" si="10"/>
        <v>0</v>
      </c>
      <c r="AY27" s="35">
        <f t="shared" si="11"/>
        <v>0</v>
      </c>
      <c r="AZ27" s="35">
        <f t="shared" si="12"/>
        <v>0</v>
      </c>
      <c r="BA27" s="35">
        <f t="shared" si="13"/>
        <v>0</v>
      </c>
      <c r="BB27" s="35">
        <f t="shared" si="14"/>
        <v>0</v>
      </c>
      <c r="BC27" s="35">
        <f t="shared" si="15"/>
        <v>0</v>
      </c>
      <c r="BD27" s="35">
        <f t="shared" si="16"/>
        <v>0</v>
      </c>
      <c r="BE27" s="35">
        <f t="shared" si="18"/>
        <v>0</v>
      </c>
      <c r="BF27" s="35">
        <f t="shared" si="18"/>
        <v>0</v>
      </c>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row>
    <row r="28" spans="1:174" ht="14.25" customHeight="1">
      <c r="A28" s="56"/>
      <c r="B28" s="71" t="str">
        <f>IF($A28=0,"",VLOOKUP($A28,[0]!Matrix,2))</f>
        <v/>
      </c>
      <c r="C28" s="54"/>
      <c r="D28" s="65"/>
      <c r="E28" s="65"/>
      <c r="F28" s="65"/>
      <c r="G28" s="65"/>
      <c r="H28" s="37"/>
      <c r="I28" s="19" t="s">
        <v>59</v>
      </c>
      <c r="J28" s="22"/>
      <c r="K28" s="38">
        <f>((K15/23)+(K17/39)-(K16/35.5))*10000</f>
        <v>168.94153406503679</v>
      </c>
      <c r="L28" s="38">
        <f>((L15/23)+(L17/39)-(L16/35.5))*10000</f>
        <v>153.1326550159373</v>
      </c>
      <c r="M28" s="38">
        <f>((M15/23)+(M17/39)-(M16/35.5))*10000</f>
        <v>142.1363009719409</v>
      </c>
      <c r="N28" s="38">
        <f>((N15/23)+(N17/39)-(N16/35.5))*10000</f>
        <v>131.21844144016833</v>
      </c>
      <c r="O28" s="36"/>
      <c r="P28" s="37"/>
      <c r="Q28" s="37"/>
      <c r="R28" s="37"/>
      <c r="S28" s="35"/>
      <c r="T28" s="35"/>
      <c r="U28" s="35"/>
      <c r="V28" s="22">
        <v>20</v>
      </c>
      <c r="W28" s="33">
        <f>IF($A28=0,0,VLOOKUP($A28,[0]!Matrix,W$7))</f>
        <v>0</v>
      </c>
      <c r="X28" s="33">
        <f>IF($A28=0,0,VLOOKUP($A28,[0]!Matrix,X$7))</f>
        <v>0</v>
      </c>
      <c r="Y28" s="33">
        <f>IF($A28=0,0,VLOOKUP($A28,[0]!Matrix,Y$7))</f>
        <v>0</v>
      </c>
      <c r="Z28" s="33">
        <f>IF($A28=0,0,VLOOKUP($A28,[0]!Matrix,Z$7))</f>
        <v>0</v>
      </c>
      <c r="AA28" s="33">
        <f>IF($A28=0,0,VLOOKUP($A28,[0]!Matrix,AA$7))</f>
        <v>0</v>
      </c>
      <c r="AB28" s="33">
        <f>IF($A28=0,0,VLOOKUP($A28,[0]!Matrix,AB$7))</f>
        <v>0</v>
      </c>
      <c r="AC28" s="33">
        <f>IF($A28=0,0,VLOOKUP($A28,[0]!Matrix,AC$7))</f>
        <v>0</v>
      </c>
      <c r="AD28" s="33">
        <f>IF($A28=0,0,VLOOKUP($A28,[0]!Matrix,AD$7))</f>
        <v>0</v>
      </c>
      <c r="AE28" s="33">
        <f>IF($A28=0,0,VLOOKUP($A28,[0]!Matrix,AE$7))</f>
        <v>0</v>
      </c>
      <c r="AF28" s="33">
        <f>IF($A28=0,0,VLOOKUP($A28,[0]!Matrix,AF$7))</f>
        <v>0</v>
      </c>
      <c r="AG28" s="33">
        <f>IF($A28=0,0,VLOOKUP($A28,[0]!Matrix,AG$7))</f>
        <v>0</v>
      </c>
      <c r="AH28" s="33">
        <f>IF($A28=0,0,VLOOKUP($A28,[0]!Matrix,AH$7))</f>
        <v>0</v>
      </c>
      <c r="AI28" s="33">
        <f>IF($A28=0,0,VLOOKUP($A28,[0]!Matrix,AI$7))</f>
        <v>0</v>
      </c>
      <c r="AJ28" s="33">
        <f>IF($A28=0,0,VLOOKUP($A28,[0]!Matrix,AJ$7))</f>
        <v>0</v>
      </c>
      <c r="AK28" s="33">
        <f>IF($A28=0,0,VLOOKUP($A28,[0]!Matrix,AK$7))</f>
        <v>0</v>
      </c>
      <c r="AL28" s="33">
        <f>IF($A28=0,0,VLOOKUP($A28,[0]!Matrix,AL$7))</f>
        <v>0</v>
      </c>
      <c r="AM28" s="33">
        <f>IF($A28=0,0,VLOOKUP($A28,[0]!Matrix,AM$7))</f>
        <v>0</v>
      </c>
      <c r="AN28" s="34"/>
      <c r="AO28" s="22">
        <v>20</v>
      </c>
      <c r="AP28" s="35">
        <f t="shared" si="2"/>
        <v>0</v>
      </c>
      <c r="AQ28" s="35">
        <f t="shared" si="3"/>
        <v>0</v>
      </c>
      <c r="AR28" s="35">
        <f t="shared" si="4"/>
        <v>0</v>
      </c>
      <c r="AS28" s="35">
        <f t="shared" si="5"/>
        <v>0</v>
      </c>
      <c r="AT28" s="35">
        <f t="shared" si="6"/>
        <v>0</v>
      </c>
      <c r="AU28" s="35">
        <f t="shared" si="7"/>
        <v>0</v>
      </c>
      <c r="AV28" s="35">
        <f t="shared" si="8"/>
        <v>0</v>
      </c>
      <c r="AW28" s="35">
        <f t="shared" si="9"/>
        <v>0</v>
      </c>
      <c r="AX28" s="35">
        <f t="shared" si="10"/>
        <v>0</v>
      </c>
      <c r="AY28" s="35">
        <f t="shared" si="11"/>
        <v>0</v>
      </c>
      <c r="AZ28" s="35">
        <f t="shared" si="12"/>
        <v>0</v>
      </c>
      <c r="BA28" s="35">
        <f t="shared" si="13"/>
        <v>0</v>
      </c>
      <c r="BB28" s="35">
        <f t="shared" si="14"/>
        <v>0</v>
      </c>
      <c r="BC28" s="35">
        <f t="shared" si="15"/>
        <v>0</v>
      </c>
      <c r="BD28" s="35">
        <f t="shared" si="16"/>
        <v>0</v>
      </c>
      <c r="BE28" s="35">
        <f t="shared" si="18"/>
        <v>0</v>
      </c>
      <c r="BF28" s="35">
        <f t="shared" si="18"/>
        <v>0</v>
      </c>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row>
    <row r="29" spans="1:174" ht="14.25" customHeight="1">
      <c r="A29" s="56"/>
      <c r="B29" s="71" t="str">
        <f>IF($A29=0,"",VLOOKUP($A29,[0]!Matrix,2))</f>
        <v/>
      </c>
      <c r="C29" s="54"/>
      <c r="D29" s="65"/>
      <c r="E29" s="65"/>
      <c r="F29" s="65"/>
      <c r="G29" s="65"/>
      <c r="H29" s="37"/>
      <c r="N29" s="19"/>
      <c r="O29" s="36"/>
      <c r="P29" s="37"/>
      <c r="Q29" s="37"/>
      <c r="R29" s="37"/>
      <c r="S29" s="35"/>
      <c r="T29" s="35"/>
      <c r="U29" s="35"/>
      <c r="V29" s="22">
        <v>21</v>
      </c>
      <c r="W29" s="33">
        <f>IF($A29=0,0,VLOOKUP($A29,[0]!Matrix,W$7))</f>
        <v>0</v>
      </c>
      <c r="X29" s="33">
        <f>IF($A29=0,0,VLOOKUP($A29,[0]!Matrix,X$7))</f>
        <v>0</v>
      </c>
      <c r="Y29" s="33">
        <f>IF($A29=0,0,VLOOKUP($A29,[0]!Matrix,Y$7))</f>
        <v>0</v>
      </c>
      <c r="Z29" s="33">
        <f>IF($A29=0,0,VLOOKUP($A29,[0]!Matrix,Z$7))</f>
        <v>0</v>
      </c>
      <c r="AA29" s="33">
        <f>IF($A29=0,0,VLOOKUP($A29,[0]!Matrix,AA$7))</f>
        <v>0</v>
      </c>
      <c r="AB29" s="33">
        <f>IF($A29=0,0,VLOOKUP($A29,[0]!Matrix,AB$7))</f>
        <v>0</v>
      </c>
      <c r="AC29" s="33">
        <f>IF($A29=0,0,VLOOKUP($A29,[0]!Matrix,AC$7))</f>
        <v>0</v>
      </c>
      <c r="AD29" s="33">
        <f>IF($A29=0,0,VLOOKUP($A29,[0]!Matrix,AD$7))</f>
        <v>0</v>
      </c>
      <c r="AE29" s="33">
        <f>IF($A29=0,0,VLOOKUP($A29,[0]!Matrix,AE$7))</f>
        <v>0</v>
      </c>
      <c r="AF29" s="33">
        <f>IF($A29=0,0,VLOOKUP($A29,[0]!Matrix,AF$7))</f>
        <v>0</v>
      </c>
      <c r="AG29" s="33">
        <f>IF($A29=0,0,VLOOKUP($A29,[0]!Matrix,AG$7))</f>
        <v>0</v>
      </c>
      <c r="AH29" s="33">
        <f>IF($A29=0,0,VLOOKUP($A29,[0]!Matrix,AH$7))</f>
        <v>0</v>
      </c>
      <c r="AI29" s="33">
        <f>IF($A29=0,0,VLOOKUP($A29,[0]!Matrix,AI$7))</f>
        <v>0</v>
      </c>
      <c r="AJ29" s="33">
        <f>IF($A29=0,0,VLOOKUP($A29,[0]!Matrix,AJ$7))</f>
        <v>0</v>
      </c>
      <c r="AK29" s="33">
        <f>IF($A29=0,0,VLOOKUP($A29,[0]!Matrix,AK$7))</f>
        <v>0</v>
      </c>
      <c r="AL29" s="33">
        <f>IF($A29=0,0,VLOOKUP($A29,[0]!Matrix,AL$7))</f>
        <v>0</v>
      </c>
      <c r="AM29" s="33">
        <f>IF($A29=0,0,VLOOKUP($A29,[0]!Matrix,AM$7))</f>
        <v>0</v>
      </c>
      <c r="AN29" s="34"/>
      <c r="AO29" s="22">
        <v>21</v>
      </c>
      <c r="AP29" s="35">
        <f t="shared" si="2"/>
        <v>0</v>
      </c>
      <c r="AQ29" s="35">
        <f t="shared" si="3"/>
        <v>0</v>
      </c>
      <c r="AR29" s="35">
        <f t="shared" si="4"/>
        <v>0</v>
      </c>
      <c r="AS29" s="35">
        <f t="shared" si="5"/>
        <v>0</v>
      </c>
      <c r="AT29" s="35">
        <f t="shared" si="6"/>
        <v>0</v>
      </c>
      <c r="AU29" s="35">
        <f t="shared" si="7"/>
        <v>0</v>
      </c>
      <c r="AV29" s="35">
        <f t="shared" si="8"/>
        <v>0</v>
      </c>
      <c r="AW29" s="35">
        <f t="shared" si="9"/>
        <v>0</v>
      </c>
      <c r="AX29" s="35">
        <f t="shared" si="10"/>
        <v>0</v>
      </c>
      <c r="AY29" s="35">
        <f t="shared" si="11"/>
        <v>0</v>
      </c>
      <c r="AZ29" s="35">
        <f t="shared" si="12"/>
        <v>0</v>
      </c>
      <c r="BA29" s="35">
        <f t="shared" si="13"/>
        <v>0</v>
      </c>
      <c r="BB29" s="35">
        <f t="shared" si="14"/>
        <v>0</v>
      </c>
      <c r="BC29" s="35">
        <f t="shared" si="15"/>
        <v>0</v>
      </c>
      <c r="BD29" s="35">
        <f t="shared" si="16"/>
        <v>0</v>
      </c>
      <c r="BE29" s="35">
        <f t="shared" si="18"/>
        <v>0</v>
      </c>
      <c r="BF29" s="35">
        <f t="shared" si="18"/>
        <v>0</v>
      </c>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row>
    <row r="30" spans="1:174" ht="14.25" customHeight="1">
      <c r="A30" s="56"/>
      <c r="B30" s="46" t="str">
        <f>IF($A30=0,"",VLOOKUP($A30,[0]!Matrix,2))</f>
        <v/>
      </c>
      <c r="C30" s="54"/>
      <c r="D30" s="65"/>
      <c r="E30" s="65"/>
      <c r="F30" s="65"/>
      <c r="G30" s="65"/>
      <c r="H30" s="37"/>
      <c r="I30" s="17" t="s">
        <v>58</v>
      </c>
      <c r="N30" s="19"/>
      <c r="O30" s="36"/>
      <c r="P30" s="37"/>
      <c r="Q30" s="37"/>
      <c r="R30" s="37"/>
      <c r="S30" s="35"/>
      <c r="T30" s="35"/>
      <c r="U30" s="35"/>
      <c r="V30" s="22">
        <v>22</v>
      </c>
      <c r="W30" s="33">
        <f>IF($A30=0,0,VLOOKUP($A30,[0]!Matrix,W$7))</f>
        <v>0</v>
      </c>
      <c r="X30" s="33">
        <f>IF($A30=0,0,VLOOKUP($A30,[0]!Matrix,X$7))</f>
        <v>0</v>
      </c>
      <c r="Y30" s="33">
        <f>IF($A30=0,0,VLOOKUP($A30,[0]!Matrix,Y$7))</f>
        <v>0</v>
      </c>
      <c r="Z30" s="33">
        <f>IF($A30=0,0,VLOOKUP($A30,[0]!Matrix,Z$7))</f>
        <v>0</v>
      </c>
      <c r="AA30" s="33">
        <f>IF($A30=0,0,VLOOKUP($A30,[0]!Matrix,AA$7))</f>
        <v>0</v>
      </c>
      <c r="AB30" s="33">
        <f>IF($A30=0,0,VLOOKUP($A30,[0]!Matrix,AB$7))</f>
        <v>0</v>
      </c>
      <c r="AC30" s="33">
        <f>IF($A30=0,0,VLOOKUP($A30,[0]!Matrix,AC$7))</f>
        <v>0</v>
      </c>
      <c r="AD30" s="33">
        <f>IF($A30=0,0,VLOOKUP($A30,[0]!Matrix,AD$7))</f>
        <v>0</v>
      </c>
      <c r="AE30" s="33">
        <f>IF($A30=0,0,VLOOKUP($A30,[0]!Matrix,AE$7))</f>
        <v>0</v>
      </c>
      <c r="AF30" s="33">
        <f>IF($A30=0,0,VLOOKUP($A30,[0]!Matrix,AF$7))</f>
        <v>0</v>
      </c>
      <c r="AG30" s="33">
        <f>IF($A30=0,0,VLOOKUP($A30,[0]!Matrix,AG$7))</f>
        <v>0</v>
      </c>
      <c r="AH30" s="33">
        <f>IF($A30=0,0,VLOOKUP($A30,[0]!Matrix,AH$7))</f>
        <v>0</v>
      </c>
      <c r="AI30" s="33">
        <f>IF($A30=0,0,VLOOKUP($A30,[0]!Matrix,AI$7))</f>
        <v>0</v>
      </c>
      <c r="AJ30" s="33">
        <f>IF($A30=0,0,VLOOKUP($A30,[0]!Matrix,AJ$7))</f>
        <v>0</v>
      </c>
      <c r="AK30" s="33">
        <f>IF($A30=0,0,VLOOKUP($A30,[0]!Matrix,AK$7))</f>
        <v>0</v>
      </c>
      <c r="AL30" s="33">
        <f>IF($A30=0,0,VLOOKUP($A30,[0]!Matrix,AL$7))</f>
        <v>0</v>
      </c>
      <c r="AM30" s="33">
        <f>IF($A30=0,0,VLOOKUP($A30,[0]!Matrix,AM$7))</f>
        <v>0</v>
      </c>
      <c r="AN30" s="34"/>
      <c r="AO30" s="22">
        <v>22</v>
      </c>
      <c r="AP30" s="35">
        <f t="shared" si="2"/>
        <v>0</v>
      </c>
      <c r="AQ30" s="35">
        <f t="shared" si="3"/>
        <v>0</v>
      </c>
      <c r="AR30" s="35">
        <f t="shared" si="4"/>
        <v>0</v>
      </c>
      <c r="AS30" s="35">
        <f t="shared" si="5"/>
        <v>0</v>
      </c>
      <c r="AT30" s="35">
        <f t="shared" si="6"/>
        <v>0</v>
      </c>
      <c r="AU30" s="35">
        <f t="shared" si="7"/>
        <v>0</v>
      </c>
      <c r="AV30" s="35">
        <f t="shared" si="8"/>
        <v>0</v>
      </c>
      <c r="AW30" s="35">
        <f t="shared" si="9"/>
        <v>0</v>
      </c>
      <c r="AX30" s="35">
        <f t="shared" si="10"/>
        <v>0</v>
      </c>
      <c r="AY30" s="35">
        <f t="shared" si="11"/>
        <v>0</v>
      </c>
      <c r="AZ30" s="35">
        <f t="shared" si="12"/>
        <v>0</v>
      </c>
      <c r="BA30" s="35">
        <f t="shared" si="13"/>
        <v>0</v>
      </c>
      <c r="BB30" s="35">
        <f t="shared" si="14"/>
        <v>0</v>
      </c>
      <c r="BC30" s="35">
        <f t="shared" si="15"/>
        <v>0</v>
      </c>
      <c r="BD30" s="35">
        <f t="shared" si="16"/>
        <v>0</v>
      </c>
      <c r="BE30" s="35">
        <f t="shared" si="18"/>
        <v>0</v>
      </c>
      <c r="BF30" s="35">
        <f t="shared" si="18"/>
        <v>0</v>
      </c>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row>
    <row r="31" spans="1:174" ht="14.25" customHeight="1">
      <c r="A31" s="56"/>
      <c r="B31" s="46" t="str">
        <f>IF($A31=0,"",VLOOKUP($A31,[0]!Matrix,2))</f>
        <v/>
      </c>
      <c r="C31" s="54"/>
      <c r="D31" s="65"/>
      <c r="E31" s="65"/>
      <c r="F31" s="65"/>
      <c r="G31" s="65"/>
      <c r="H31" s="37"/>
      <c r="I31" s="19" t="s">
        <v>48</v>
      </c>
      <c r="J31" s="22"/>
      <c r="K31" s="35">
        <f t="shared" ref="K31:L34" si="19">K19/K$18</f>
        <v>0.37522449898468929</v>
      </c>
      <c r="L31" s="35">
        <f t="shared" si="19"/>
        <v>0.37355107390082887</v>
      </c>
      <c r="M31" s="35">
        <f t="shared" ref="M31:N34" si="20">M19/M$18</f>
        <v>0.36515057957307778</v>
      </c>
      <c r="N31" s="35">
        <f t="shared" si="20"/>
        <v>0.34042952530250847</v>
      </c>
      <c r="O31" s="36"/>
      <c r="P31" s="37"/>
      <c r="Q31" s="37"/>
      <c r="R31" s="37"/>
      <c r="S31" s="35"/>
      <c r="T31" s="35"/>
      <c r="U31" s="35"/>
      <c r="V31" s="22">
        <v>23</v>
      </c>
      <c r="W31" s="33">
        <f>IF($A31=0,0,VLOOKUP($A31,[0]!Matrix,W$7))</f>
        <v>0</v>
      </c>
      <c r="X31" s="33">
        <f>IF($A31=0,0,VLOOKUP($A31,[0]!Matrix,X$7))</f>
        <v>0</v>
      </c>
      <c r="Y31" s="33">
        <f>IF($A31=0,0,VLOOKUP($A31,[0]!Matrix,Y$7))</f>
        <v>0</v>
      </c>
      <c r="Z31" s="33">
        <f>IF($A31=0,0,VLOOKUP($A31,[0]!Matrix,Z$7))</f>
        <v>0</v>
      </c>
      <c r="AA31" s="33">
        <f>IF($A31=0,0,VLOOKUP($A31,[0]!Matrix,AA$7))</f>
        <v>0</v>
      </c>
      <c r="AB31" s="33">
        <f>IF($A31=0,0,VLOOKUP($A31,[0]!Matrix,AB$7))</f>
        <v>0</v>
      </c>
      <c r="AC31" s="33">
        <f>IF($A31=0,0,VLOOKUP($A31,[0]!Matrix,AC$7))</f>
        <v>0</v>
      </c>
      <c r="AD31" s="33">
        <f>IF($A31=0,0,VLOOKUP($A31,[0]!Matrix,AD$7))</f>
        <v>0</v>
      </c>
      <c r="AE31" s="33">
        <f>IF($A31=0,0,VLOOKUP($A31,[0]!Matrix,AE$7))</f>
        <v>0</v>
      </c>
      <c r="AF31" s="33">
        <f>IF($A31=0,0,VLOOKUP($A31,[0]!Matrix,AF$7))</f>
        <v>0</v>
      </c>
      <c r="AG31" s="33">
        <f>IF($A31=0,0,VLOOKUP($A31,[0]!Matrix,AG$7))</f>
        <v>0</v>
      </c>
      <c r="AH31" s="33">
        <f>IF($A31=0,0,VLOOKUP($A31,[0]!Matrix,AH$7))</f>
        <v>0</v>
      </c>
      <c r="AI31" s="33">
        <f>IF($A31=0,0,VLOOKUP($A31,[0]!Matrix,AI$7))</f>
        <v>0</v>
      </c>
      <c r="AJ31" s="33">
        <f>IF($A31=0,0,VLOOKUP($A31,[0]!Matrix,AJ$7))</f>
        <v>0</v>
      </c>
      <c r="AK31" s="33">
        <f>IF($A31=0,0,VLOOKUP($A31,[0]!Matrix,AK$7))</f>
        <v>0</v>
      </c>
      <c r="AL31" s="33">
        <f>IF($A31=0,0,VLOOKUP($A31,[0]!Matrix,AL$7))</f>
        <v>0</v>
      </c>
      <c r="AM31" s="33">
        <f>IF($A31=0,0,VLOOKUP($A31,[0]!Matrix,AM$7))</f>
        <v>0</v>
      </c>
      <c r="AN31" s="34"/>
      <c r="AO31" s="22">
        <v>23</v>
      </c>
      <c r="AP31" s="35">
        <f t="shared" si="2"/>
        <v>0</v>
      </c>
      <c r="AQ31" s="35">
        <f t="shared" si="3"/>
        <v>0</v>
      </c>
      <c r="AR31" s="35">
        <f t="shared" si="4"/>
        <v>0</v>
      </c>
      <c r="AS31" s="35">
        <f t="shared" si="5"/>
        <v>0</v>
      </c>
      <c r="AT31" s="35">
        <f t="shared" si="6"/>
        <v>0</v>
      </c>
      <c r="AU31" s="35">
        <f t="shared" si="7"/>
        <v>0</v>
      </c>
      <c r="AV31" s="35">
        <f t="shared" si="8"/>
        <v>0</v>
      </c>
      <c r="AW31" s="35">
        <f t="shared" si="9"/>
        <v>0</v>
      </c>
      <c r="AX31" s="35">
        <f t="shared" si="10"/>
        <v>0</v>
      </c>
      <c r="AY31" s="35">
        <f t="shared" si="11"/>
        <v>0</v>
      </c>
      <c r="AZ31" s="35">
        <f t="shared" si="12"/>
        <v>0</v>
      </c>
      <c r="BA31" s="35">
        <f t="shared" si="13"/>
        <v>0</v>
      </c>
      <c r="BB31" s="35">
        <f t="shared" si="14"/>
        <v>0</v>
      </c>
      <c r="BC31" s="35">
        <f t="shared" si="15"/>
        <v>0</v>
      </c>
      <c r="BD31" s="35">
        <f t="shared" si="16"/>
        <v>0</v>
      </c>
      <c r="BE31" s="35">
        <f t="shared" si="18"/>
        <v>0</v>
      </c>
      <c r="BF31" s="35">
        <f t="shared" si="18"/>
        <v>0</v>
      </c>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row>
    <row r="32" spans="1:174" ht="14.25" customHeight="1">
      <c r="A32" s="56"/>
      <c r="B32" s="46" t="str">
        <f>IF($A32=0,"",VLOOKUP($A32,[0]!Matrix,2))</f>
        <v/>
      </c>
      <c r="C32" s="60"/>
      <c r="D32" s="65"/>
      <c r="E32" s="65"/>
      <c r="F32" s="65"/>
      <c r="G32" s="65"/>
      <c r="H32" s="37"/>
      <c r="I32" s="19" t="s">
        <v>83</v>
      </c>
      <c r="J32" s="22"/>
      <c r="K32" s="35">
        <f t="shared" si="19"/>
        <v>0.62875083672249155</v>
      </c>
      <c r="L32" s="35">
        <f t="shared" si="19"/>
        <v>0.64051867911243721</v>
      </c>
      <c r="M32" s="35">
        <f t="shared" si="20"/>
        <v>0.65357318722203561</v>
      </c>
      <c r="N32" s="35">
        <f t="shared" si="20"/>
        <v>0.65631824072127531</v>
      </c>
      <c r="O32" s="36"/>
      <c r="P32" s="37"/>
      <c r="Q32" s="37"/>
      <c r="R32" s="37"/>
      <c r="S32" s="35"/>
      <c r="T32" s="35"/>
      <c r="U32" s="35"/>
      <c r="V32" s="22">
        <v>24</v>
      </c>
      <c r="W32" s="33">
        <f>IF($A32=0,0,VLOOKUP($A32,[0]!Matrix,W$7))</f>
        <v>0</v>
      </c>
      <c r="X32" s="33">
        <f>IF($A32=0,0,VLOOKUP($A32,[0]!Matrix,X$7))</f>
        <v>0</v>
      </c>
      <c r="Y32" s="33">
        <f>IF($A32=0,0,VLOOKUP($A32,[0]!Matrix,Y$7))</f>
        <v>0</v>
      </c>
      <c r="Z32" s="33">
        <f>IF($A32=0,0,VLOOKUP($A32,[0]!Matrix,Z$7))</f>
        <v>0</v>
      </c>
      <c r="AA32" s="33">
        <f>IF($A32=0,0,VLOOKUP($A32,[0]!Matrix,AA$7))</f>
        <v>0</v>
      </c>
      <c r="AB32" s="33">
        <f>IF($A32=0,0,VLOOKUP($A32,[0]!Matrix,AB$7))</f>
        <v>0</v>
      </c>
      <c r="AC32" s="33">
        <f>IF($A32=0,0,VLOOKUP($A32,[0]!Matrix,AC$7))</f>
        <v>0</v>
      </c>
      <c r="AD32" s="33">
        <f>IF($A32=0,0,VLOOKUP($A32,[0]!Matrix,AD$7))</f>
        <v>0</v>
      </c>
      <c r="AE32" s="33">
        <f>IF($A32=0,0,VLOOKUP($A32,[0]!Matrix,AE$7))</f>
        <v>0</v>
      </c>
      <c r="AF32" s="33">
        <f>IF($A32=0,0,VLOOKUP($A32,[0]!Matrix,AF$7))</f>
        <v>0</v>
      </c>
      <c r="AG32" s="33">
        <f>IF($A32=0,0,VLOOKUP($A32,[0]!Matrix,AG$7))</f>
        <v>0</v>
      </c>
      <c r="AH32" s="33">
        <f>IF($A32=0,0,VLOOKUP($A32,[0]!Matrix,AH$7))</f>
        <v>0</v>
      </c>
      <c r="AI32" s="33">
        <f>IF($A32=0,0,VLOOKUP($A32,[0]!Matrix,AI$7))</f>
        <v>0</v>
      </c>
      <c r="AJ32" s="33">
        <f>IF($A32=0,0,VLOOKUP($A32,[0]!Matrix,AJ$7))</f>
        <v>0</v>
      </c>
      <c r="AK32" s="33">
        <f>IF($A32=0,0,VLOOKUP($A32,[0]!Matrix,AK$7))</f>
        <v>0</v>
      </c>
      <c r="AL32" s="33">
        <f>IF($A32=0,0,VLOOKUP($A32,[0]!Matrix,AL$7))</f>
        <v>0</v>
      </c>
      <c r="AM32" s="33">
        <f>IF($A32=0,0,VLOOKUP($A32,[0]!Matrix,AM$7))</f>
        <v>0</v>
      </c>
      <c r="AN32" s="34"/>
      <c r="AO32" s="22">
        <v>24</v>
      </c>
      <c r="AP32" s="35">
        <f t="shared" si="2"/>
        <v>0</v>
      </c>
      <c r="AQ32" s="35">
        <f t="shared" si="3"/>
        <v>0</v>
      </c>
      <c r="AR32" s="35">
        <f t="shared" si="4"/>
        <v>0</v>
      </c>
      <c r="AS32" s="35">
        <f t="shared" si="5"/>
        <v>0</v>
      </c>
      <c r="AT32" s="35">
        <f t="shared" si="6"/>
        <v>0</v>
      </c>
      <c r="AU32" s="35">
        <f t="shared" si="7"/>
        <v>0</v>
      </c>
      <c r="AV32" s="35">
        <f t="shared" si="8"/>
        <v>0</v>
      </c>
      <c r="AW32" s="35">
        <f t="shared" si="9"/>
        <v>0</v>
      </c>
      <c r="AX32" s="35">
        <f t="shared" si="10"/>
        <v>0</v>
      </c>
      <c r="AY32" s="35">
        <f t="shared" si="11"/>
        <v>0</v>
      </c>
      <c r="AZ32" s="35">
        <f t="shared" si="12"/>
        <v>0</v>
      </c>
      <c r="BA32" s="35">
        <f t="shared" si="13"/>
        <v>0</v>
      </c>
      <c r="BB32" s="35">
        <f t="shared" si="14"/>
        <v>0</v>
      </c>
      <c r="BC32" s="35">
        <f t="shared" si="15"/>
        <v>0</v>
      </c>
      <c r="BD32" s="35">
        <f t="shared" si="16"/>
        <v>0</v>
      </c>
      <c r="BE32" s="35">
        <f t="shared" si="18"/>
        <v>0</v>
      </c>
      <c r="BF32" s="35">
        <f t="shared" si="18"/>
        <v>0</v>
      </c>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row>
    <row r="33" spans="1:174" ht="14.25" customHeight="1">
      <c r="A33" s="56"/>
      <c r="B33" s="71" t="str">
        <f>IF($A33=0,"",VLOOKUP($A33,[0]!Matrix,2))</f>
        <v/>
      </c>
      <c r="C33" s="60"/>
      <c r="D33" s="65"/>
      <c r="E33" s="65"/>
      <c r="F33" s="65"/>
      <c r="G33" s="65"/>
      <c r="H33" s="37"/>
      <c r="I33" s="19" t="s">
        <v>49</v>
      </c>
      <c r="J33" s="22"/>
      <c r="K33" s="35">
        <f t="shared" si="19"/>
        <v>0.65824290150748732</v>
      </c>
      <c r="L33" s="35">
        <f t="shared" si="19"/>
        <v>0.66909544158551126</v>
      </c>
      <c r="M33" s="35">
        <f t="shared" si="20"/>
        <v>0.67953946802773191</v>
      </c>
      <c r="N33" s="35">
        <f t="shared" si="20"/>
        <v>0.68590900181876835</v>
      </c>
      <c r="O33" s="36"/>
      <c r="P33" s="37"/>
      <c r="Q33" s="37"/>
      <c r="R33" s="37"/>
      <c r="S33" s="35"/>
      <c r="T33" s="35"/>
      <c r="U33" s="35"/>
      <c r="V33" s="22">
        <v>25</v>
      </c>
      <c r="W33" s="33">
        <f>IF($A33=0,0,VLOOKUP($A33,[0]!Matrix,W$7))</f>
        <v>0</v>
      </c>
      <c r="X33" s="33">
        <f>IF($A33=0,0,VLOOKUP($A33,[0]!Matrix,X$7))</f>
        <v>0</v>
      </c>
      <c r="Y33" s="33">
        <f>IF($A33=0,0,VLOOKUP($A33,[0]!Matrix,Y$7))</f>
        <v>0</v>
      </c>
      <c r="Z33" s="33">
        <f>IF($A33=0,0,VLOOKUP($A33,[0]!Matrix,Z$7))</f>
        <v>0</v>
      </c>
      <c r="AA33" s="33">
        <f>IF($A33=0,0,VLOOKUP($A33,[0]!Matrix,AA$7))</f>
        <v>0</v>
      </c>
      <c r="AB33" s="33">
        <f>IF($A33=0,0,VLOOKUP($A33,[0]!Matrix,AB$7))</f>
        <v>0</v>
      </c>
      <c r="AC33" s="33">
        <f>IF($A33=0,0,VLOOKUP($A33,[0]!Matrix,AC$7))</f>
        <v>0</v>
      </c>
      <c r="AD33" s="33">
        <f>IF($A33=0,0,VLOOKUP($A33,[0]!Matrix,AD$7))</f>
        <v>0</v>
      </c>
      <c r="AE33" s="33">
        <f>IF($A33=0,0,VLOOKUP($A33,[0]!Matrix,AE$7))</f>
        <v>0</v>
      </c>
      <c r="AF33" s="33">
        <f>IF($A33=0,0,VLOOKUP($A33,[0]!Matrix,AF$7))</f>
        <v>0</v>
      </c>
      <c r="AG33" s="33">
        <f>IF($A33=0,0,VLOOKUP($A33,[0]!Matrix,AG$7))</f>
        <v>0</v>
      </c>
      <c r="AH33" s="33">
        <f>IF($A33=0,0,VLOOKUP($A33,[0]!Matrix,AH$7))</f>
        <v>0</v>
      </c>
      <c r="AI33" s="33">
        <f>IF($A33=0,0,VLOOKUP($A33,[0]!Matrix,AI$7))</f>
        <v>0</v>
      </c>
      <c r="AJ33" s="33">
        <f>IF($A33=0,0,VLOOKUP($A33,[0]!Matrix,AJ$7))</f>
        <v>0</v>
      </c>
      <c r="AK33" s="33">
        <f>IF($A33=0,0,VLOOKUP($A33,[0]!Matrix,AK$7))</f>
        <v>0</v>
      </c>
      <c r="AL33" s="33">
        <f>IF($A33=0,0,VLOOKUP($A33,[0]!Matrix,AL$7))</f>
        <v>0</v>
      </c>
      <c r="AM33" s="33">
        <f>IF($A33=0,0,VLOOKUP($A33,[0]!Matrix,AM$7))</f>
        <v>0</v>
      </c>
      <c r="AN33" s="34"/>
      <c r="AO33" s="22">
        <v>25</v>
      </c>
      <c r="AP33" s="35">
        <f t="shared" si="2"/>
        <v>0</v>
      </c>
      <c r="AQ33" s="35">
        <f t="shared" si="3"/>
        <v>0</v>
      </c>
      <c r="AR33" s="35">
        <f t="shared" si="4"/>
        <v>0</v>
      </c>
      <c r="AS33" s="35">
        <f t="shared" si="5"/>
        <v>0</v>
      </c>
      <c r="AT33" s="35">
        <f t="shared" si="6"/>
        <v>0</v>
      </c>
      <c r="AU33" s="35">
        <f t="shared" si="7"/>
        <v>0</v>
      </c>
      <c r="AV33" s="35">
        <f t="shared" si="8"/>
        <v>0</v>
      </c>
      <c r="AW33" s="35">
        <f t="shared" si="9"/>
        <v>0</v>
      </c>
      <c r="AX33" s="35">
        <f t="shared" si="10"/>
        <v>0</v>
      </c>
      <c r="AY33" s="35">
        <f t="shared" si="11"/>
        <v>0</v>
      </c>
      <c r="AZ33" s="35">
        <f t="shared" si="12"/>
        <v>0</v>
      </c>
      <c r="BA33" s="35">
        <f t="shared" si="13"/>
        <v>0</v>
      </c>
      <c r="BB33" s="35">
        <f t="shared" si="14"/>
        <v>0</v>
      </c>
      <c r="BC33" s="35">
        <f t="shared" si="15"/>
        <v>0</v>
      </c>
      <c r="BD33" s="35">
        <f t="shared" si="16"/>
        <v>0</v>
      </c>
      <c r="BE33" s="35">
        <f t="shared" si="18"/>
        <v>0</v>
      </c>
      <c r="BF33" s="35">
        <f t="shared" si="18"/>
        <v>0</v>
      </c>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row>
    <row r="34" spans="1:174" ht="14.25" customHeight="1">
      <c r="A34" s="56"/>
      <c r="B34" s="46" t="str">
        <f>IF($A34=0,"",VLOOKUP($A34,[0]!Matrix,2))</f>
        <v/>
      </c>
      <c r="C34" s="60"/>
      <c r="D34" s="65"/>
      <c r="E34" s="65"/>
      <c r="F34" s="65"/>
      <c r="G34" s="65"/>
      <c r="H34" s="37"/>
      <c r="I34" s="19" t="s">
        <v>50</v>
      </c>
      <c r="J34" s="22"/>
      <c r="K34" s="35">
        <f t="shared" si="19"/>
        <v>0.17898562873682952</v>
      </c>
      <c r="L34" s="35">
        <f t="shared" si="19"/>
        <v>0.18692747945262778</v>
      </c>
      <c r="M34" s="35">
        <f t="shared" si="20"/>
        <v>0.19835702952188153</v>
      </c>
      <c r="N34" s="35">
        <f t="shared" si="20"/>
        <v>0.2059410730413557</v>
      </c>
      <c r="O34" s="36"/>
      <c r="P34" s="37"/>
      <c r="Q34" s="37"/>
      <c r="R34" s="37"/>
      <c r="S34" s="35"/>
      <c r="T34" s="35"/>
      <c r="U34" s="35"/>
      <c r="V34" s="22">
        <v>26</v>
      </c>
      <c r="W34" s="33">
        <f>IF($A34=0,0,VLOOKUP($A34,[0]!Matrix,W$7))</f>
        <v>0</v>
      </c>
      <c r="X34" s="33">
        <f>IF($A34=0,0,VLOOKUP($A34,[0]!Matrix,X$7))</f>
        <v>0</v>
      </c>
      <c r="Y34" s="33">
        <f>IF($A34=0,0,VLOOKUP($A34,[0]!Matrix,Y$7))</f>
        <v>0</v>
      </c>
      <c r="Z34" s="33">
        <f>IF($A34=0,0,VLOOKUP($A34,[0]!Matrix,Z$7))</f>
        <v>0</v>
      </c>
      <c r="AA34" s="33">
        <f>IF($A34=0,0,VLOOKUP($A34,[0]!Matrix,AA$7))</f>
        <v>0</v>
      </c>
      <c r="AB34" s="33">
        <f>IF($A34=0,0,VLOOKUP($A34,[0]!Matrix,AB$7))</f>
        <v>0</v>
      </c>
      <c r="AC34" s="33">
        <f>IF($A34=0,0,VLOOKUP($A34,[0]!Matrix,AC$7))</f>
        <v>0</v>
      </c>
      <c r="AD34" s="33">
        <f>IF($A34=0,0,VLOOKUP($A34,[0]!Matrix,AD$7))</f>
        <v>0</v>
      </c>
      <c r="AE34" s="33">
        <f>IF($A34=0,0,VLOOKUP($A34,[0]!Matrix,AE$7))</f>
        <v>0</v>
      </c>
      <c r="AF34" s="33">
        <f>IF($A34=0,0,VLOOKUP($A34,[0]!Matrix,AF$7))</f>
        <v>0</v>
      </c>
      <c r="AG34" s="33">
        <f>IF($A34=0,0,VLOOKUP($A34,[0]!Matrix,AG$7))</f>
        <v>0</v>
      </c>
      <c r="AH34" s="33">
        <f>IF($A34=0,0,VLOOKUP($A34,[0]!Matrix,AH$7))</f>
        <v>0</v>
      </c>
      <c r="AI34" s="33">
        <f>IF($A34=0,0,VLOOKUP($A34,[0]!Matrix,AI$7))</f>
        <v>0</v>
      </c>
      <c r="AJ34" s="33">
        <f>IF($A34=0,0,VLOOKUP($A34,[0]!Matrix,AJ$7))</f>
        <v>0</v>
      </c>
      <c r="AK34" s="33">
        <f>IF($A34=0,0,VLOOKUP($A34,[0]!Matrix,AK$7))</f>
        <v>0</v>
      </c>
      <c r="AL34" s="33">
        <f>IF($A34=0,0,VLOOKUP($A34,[0]!Matrix,AL$7))</f>
        <v>0</v>
      </c>
      <c r="AM34" s="33">
        <f>IF($A34=0,0,VLOOKUP($A34,[0]!Matrix,AM$7))</f>
        <v>0</v>
      </c>
      <c r="AN34" s="34"/>
      <c r="AO34" s="22">
        <v>26</v>
      </c>
      <c r="AP34" s="35">
        <f t="shared" si="2"/>
        <v>0</v>
      </c>
      <c r="AQ34" s="35">
        <f t="shared" si="3"/>
        <v>0</v>
      </c>
      <c r="AR34" s="35">
        <f t="shared" si="4"/>
        <v>0</v>
      </c>
      <c r="AS34" s="35">
        <f t="shared" si="5"/>
        <v>0</v>
      </c>
      <c r="AT34" s="35">
        <f t="shared" si="6"/>
        <v>0</v>
      </c>
      <c r="AU34" s="35">
        <f t="shared" si="7"/>
        <v>0</v>
      </c>
      <c r="AV34" s="35">
        <f t="shared" si="8"/>
        <v>0</v>
      </c>
      <c r="AW34" s="35">
        <f t="shared" si="9"/>
        <v>0</v>
      </c>
      <c r="AX34" s="35">
        <f t="shared" si="10"/>
        <v>0</v>
      </c>
      <c r="AY34" s="35">
        <f t="shared" si="11"/>
        <v>0</v>
      </c>
      <c r="AZ34" s="35">
        <f t="shared" si="12"/>
        <v>0</v>
      </c>
      <c r="BA34" s="35">
        <f t="shared" si="13"/>
        <v>0</v>
      </c>
      <c r="BB34" s="35">
        <f t="shared" si="14"/>
        <v>0</v>
      </c>
      <c r="BC34" s="35">
        <f t="shared" si="15"/>
        <v>0</v>
      </c>
      <c r="BD34" s="35">
        <f t="shared" si="16"/>
        <v>0</v>
      </c>
      <c r="BE34" s="35">
        <f t="shared" si="18"/>
        <v>0</v>
      </c>
      <c r="BF34" s="35">
        <f t="shared" si="18"/>
        <v>0</v>
      </c>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row>
    <row r="35" spans="1:174" ht="14.25" customHeight="1">
      <c r="A35" s="56"/>
      <c r="B35" s="71" t="str">
        <f>IF($A35=0,"",VLOOKUP($A35,[0]!Matrix,2))</f>
        <v/>
      </c>
      <c r="C35" s="54"/>
      <c r="D35" s="65"/>
      <c r="E35" s="65"/>
      <c r="F35" s="65"/>
      <c r="G35" s="65"/>
      <c r="H35" s="37"/>
      <c r="J35" s="22"/>
      <c r="K35" s="35"/>
      <c r="L35" s="35"/>
      <c r="M35" s="35"/>
      <c r="N35" s="38"/>
      <c r="O35" s="36"/>
      <c r="P35" s="37"/>
      <c r="Q35" s="37"/>
      <c r="R35" s="37"/>
      <c r="S35" s="35"/>
      <c r="T35" s="35"/>
      <c r="U35" s="35"/>
      <c r="V35" s="22">
        <v>27</v>
      </c>
      <c r="W35" s="33">
        <f>IF($A35=0,0,VLOOKUP($A35,[0]!Matrix,W$7))</f>
        <v>0</v>
      </c>
      <c r="X35" s="33">
        <f>IF($A35=0,0,VLOOKUP($A35,[0]!Matrix,X$7))</f>
        <v>0</v>
      </c>
      <c r="Y35" s="33">
        <f>IF($A35=0,0,VLOOKUP($A35,[0]!Matrix,Y$7))</f>
        <v>0</v>
      </c>
      <c r="Z35" s="33">
        <f>IF($A35=0,0,VLOOKUP($A35,[0]!Matrix,Z$7))</f>
        <v>0</v>
      </c>
      <c r="AA35" s="33">
        <f>IF($A35=0,0,VLOOKUP($A35,[0]!Matrix,AA$7))</f>
        <v>0</v>
      </c>
      <c r="AB35" s="33">
        <f>IF($A35=0,0,VLOOKUP($A35,[0]!Matrix,AB$7))</f>
        <v>0</v>
      </c>
      <c r="AC35" s="33">
        <f>IF($A35=0,0,VLOOKUP($A35,[0]!Matrix,AC$7))</f>
        <v>0</v>
      </c>
      <c r="AD35" s="33">
        <f>IF($A35=0,0,VLOOKUP($A35,[0]!Matrix,AD$7))</f>
        <v>0</v>
      </c>
      <c r="AE35" s="33">
        <f>IF($A35=0,0,VLOOKUP($A35,[0]!Matrix,AE$7))</f>
        <v>0</v>
      </c>
      <c r="AF35" s="33">
        <f>IF($A35=0,0,VLOOKUP($A35,[0]!Matrix,AF$7))</f>
        <v>0</v>
      </c>
      <c r="AG35" s="33">
        <f>IF($A35=0,0,VLOOKUP($A35,[0]!Matrix,AG$7))</f>
        <v>0</v>
      </c>
      <c r="AH35" s="33">
        <f>IF($A35=0,0,VLOOKUP($A35,[0]!Matrix,AH$7))</f>
        <v>0</v>
      </c>
      <c r="AI35" s="33">
        <f>IF($A35=0,0,VLOOKUP($A35,[0]!Matrix,AI$7))</f>
        <v>0</v>
      </c>
      <c r="AJ35" s="33">
        <f>IF($A35=0,0,VLOOKUP($A35,[0]!Matrix,AJ$7))</f>
        <v>0</v>
      </c>
      <c r="AK35" s="33">
        <f>IF($A35=0,0,VLOOKUP($A35,[0]!Matrix,AK$7))</f>
        <v>0</v>
      </c>
      <c r="AL35" s="33">
        <f>IF($A35=0,0,VLOOKUP($A35,[0]!Matrix,AL$7))</f>
        <v>0</v>
      </c>
      <c r="AM35" s="33">
        <f>IF($A35=0,0,VLOOKUP($A35,[0]!Matrix,AM$7))</f>
        <v>0</v>
      </c>
      <c r="AN35" s="34"/>
      <c r="AO35" s="22">
        <v>27</v>
      </c>
      <c r="AP35" s="35">
        <f t="shared" si="2"/>
        <v>0</v>
      </c>
      <c r="AQ35" s="35">
        <f t="shared" si="3"/>
        <v>0</v>
      </c>
      <c r="AR35" s="35">
        <f t="shared" si="4"/>
        <v>0</v>
      </c>
      <c r="AS35" s="35">
        <f t="shared" si="5"/>
        <v>0</v>
      </c>
      <c r="AT35" s="35">
        <f t="shared" si="6"/>
        <v>0</v>
      </c>
      <c r="AU35" s="35">
        <f t="shared" si="7"/>
        <v>0</v>
      </c>
      <c r="AV35" s="35">
        <f t="shared" si="8"/>
        <v>0</v>
      </c>
      <c r="AW35" s="35">
        <f t="shared" si="9"/>
        <v>0</v>
      </c>
      <c r="AX35" s="35">
        <f t="shared" si="10"/>
        <v>0</v>
      </c>
      <c r="AY35" s="35">
        <f t="shared" si="11"/>
        <v>0</v>
      </c>
      <c r="AZ35" s="35">
        <f t="shared" si="12"/>
        <v>0</v>
      </c>
      <c r="BA35" s="35">
        <f t="shared" si="13"/>
        <v>0</v>
      </c>
      <c r="BB35" s="35">
        <f t="shared" si="14"/>
        <v>0</v>
      </c>
      <c r="BC35" s="35">
        <f t="shared" si="15"/>
        <v>0</v>
      </c>
      <c r="BD35" s="35">
        <f t="shared" si="16"/>
        <v>0</v>
      </c>
      <c r="BE35" s="35">
        <f t="shared" si="18"/>
        <v>0</v>
      </c>
      <c r="BF35" s="35">
        <f t="shared" si="18"/>
        <v>0</v>
      </c>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row>
    <row r="36" spans="1:174" ht="14.25" customHeight="1">
      <c r="A36" s="56"/>
      <c r="B36" s="46" t="str">
        <f>IF($A36=0,"",VLOOKUP($A36,[0]!Matrix,2))</f>
        <v/>
      </c>
      <c r="C36" s="54"/>
      <c r="D36" s="65"/>
      <c r="E36" s="65"/>
      <c r="F36" s="65"/>
      <c r="G36" s="65"/>
      <c r="H36" s="37"/>
      <c r="I36" s="17" t="s">
        <v>72</v>
      </c>
      <c r="J36" s="22"/>
      <c r="K36" s="35"/>
      <c r="L36" s="35"/>
      <c r="M36" s="35"/>
      <c r="N36" s="38"/>
      <c r="O36" s="36"/>
      <c r="P36" s="37"/>
      <c r="Q36" s="37"/>
      <c r="R36" s="37"/>
      <c r="S36" s="35"/>
      <c r="T36" s="35"/>
      <c r="U36" s="35"/>
      <c r="V36" s="22">
        <v>28</v>
      </c>
      <c r="W36" s="33">
        <f>IF($A36=0,0,VLOOKUP($A36,[0]!Matrix,W$7))</f>
        <v>0</v>
      </c>
      <c r="X36" s="33">
        <f>IF($A36=0,0,VLOOKUP($A36,[0]!Matrix,X$7))</f>
        <v>0</v>
      </c>
      <c r="Y36" s="33">
        <f>IF($A36=0,0,VLOOKUP($A36,[0]!Matrix,Y$7))</f>
        <v>0</v>
      </c>
      <c r="Z36" s="33">
        <f>IF($A36=0,0,VLOOKUP($A36,[0]!Matrix,Z$7))</f>
        <v>0</v>
      </c>
      <c r="AA36" s="33">
        <f>IF($A36=0,0,VLOOKUP($A36,[0]!Matrix,AA$7))</f>
        <v>0</v>
      </c>
      <c r="AB36" s="33">
        <f>IF($A36=0,0,VLOOKUP($A36,[0]!Matrix,AB$7))</f>
        <v>0</v>
      </c>
      <c r="AC36" s="33">
        <f>IF($A36=0,0,VLOOKUP($A36,[0]!Matrix,AC$7))</f>
        <v>0</v>
      </c>
      <c r="AD36" s="33">
        <f>IF($A36=0,0,VLOOKUP($A36,[0]!Matrix,AD$7))</f>
        <v>0</v>
      </c>
      <c r="AE36" s="33">
        <f>IF($A36=0,0,VLOOKUP($A36,[0]!Matrix,AE$7))</f>
        <v>0</v>
      </c>
      <c r="AF36" s="33">
        <f>IF($A36=0,0,VLOOKUP($A36,[0]!Matrix,AF$7))</f>
        <v>0</v>
      </c>
      <c r="AG36" s="33">
        <f>IF($A36=0,0,VLOOKUP($A36,[0]!Matrix,AG$7))</f>
        <v>0</v>
      </c>
      <c r="AH36" s="33">
        <f>IF($A36=0,0,VLOOKUP($A36,[0]!Matrix,AH$7))</f>
        <v>0</v>
      </c>
      <c r="AI36" s="33">
        <f>IF($A36=0,0,VLOOKUP($A36,[0]!Matrix,AI$7))</f>
        <v>0</v>
      </c>
      <c r="AJ36" s="33">
        <f>IF($A36=0,0,VLOOKUP($A36,[0]!Matrix,AJ$7))</f>
        <v>0</v>
      </c>
      <c r="AK36" s="33">
        <f>IF($A36=0,0,VLOOKUP($A36,[0]!Matrix,AK$7))</f>
        <v>0</v>
      </c>
      <c r="AL36" s="33">
        <f>IF($A36=0,0,VLOOKUP($A36,[0]!Matrix,AL$7))</f>
        <v>0</v>
      </c>
      <c r="AM36" s="33">
        <f>IF($A36=0,0,VLOOKUP($A36,[0]!Matrix,AM$7))</f>
        <v>0</v>
      </c>
      <c r="AN36" s="34"/>
      <c r="AO36" s="22">
        <v>28</v>
      </c>
      <c r="AP36" s="35">
        <f t="shared" si="2"/>
        <v>0</v>
      </c>
      <c r="AQ36" s="35">
        <f t="shared" si="3"/>
        <v>0</v>
      </c>
      <c r="AR36" s="35">
        <f t="shared" si="4"/>
        <v>0</v>
      </c>
      <c r="AS36" s="35">
        <f t="shared" si="5"/>
        <v>0</v>
      </c>
      <c r="AT36" s="35">
        <f t="shared" si="6"/>
        <v>0</v>
      </c>
      <c r="AU36" s="35">
        <f t="shared" si="7"/>
        <v>0</v>
      </c>
      <c r="AV36" s="35">
        <f t="shared" si="8"/>
        <v>0</v>
      </c>
      <c r="AW36" s="35">
        <f t="shared" si="9"/>
        <v>0</v>
      </c>
      <c r="AX36" s="35">
        <f t="shared" si="10"/>
        <v>0</v>
      </c>
      <c r="AY36" s="35">
        <f t="shared" si="11"/>
        <v>0</v>
      </c>
      <c r="AZ36" s="35">
        <f t="shared" si="12"/>
        <v>0</v>
      </c>
      <c r="BA36" s="35">
        <f t="shared" si="13"/>
        <v>0</v>
      </c>
      <c r="BB36" s="35">
        <f t="shared" si="14"/>
        <v>0</v>
      </c>
      <c r="BC36" s="35">
        <f t="shared" si="15"/>
        <v>0</v>
      </c>
      <c r="BD36" s="35">
        <f t="shared" si="16"/>
        <v>0</v>
      </c>
      <c r="BE36" s="35">
        <f t="shared" si="18"/>
        <v>0</v>
      </c>
      <c r="BF36" s="35">
        <f t="shared" si="18"/>
        <v>0</v>
      </c>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row>
    <row r="37" spans="1:174" ht="14.25" customHeight="1">
      <c r="A37" s="56"/>
      <c r="B37" s="71" t="str">
        <f>IF($A37=0,"",VLOOKUP($A37,[0]!Matrix,2))</f>
        <v/>
      </c>
      <c r="C37" s="54"/>
      <c r="D37" s="65"/>
      <c r="E37" s="65"/>
      <c r="F37" s="65"/>
      <c r="G37" s="65"/>
      <c r="H37" s="37"/>
      <c r="I37" s="19" t="s">
        <v>70</v>
      </c>
      <c r="J37" s="22" t="s">
        <v>25</v>
      </c>
      <c r="K37" s="35">
        <f>SUM(BE9:BE38)</f>
        <v>0</v>
      </c>
      <c r="L37" s="35">
        <f>SUM(BE43:BE72)</f>
        <v>0</v>
      </c>
      <c r="M37" s="35">
        <f>SUM(BE77:BE106)</f>
        <v>0</v>
      </c>
      <c r="N37" s="35">
        <f>SUM(BE111:BE140)</f>
        <v>0</v>
      </c>
      <c r="P37" s="37"/>
      <c r="Q37" s="37"/>
      <c r="R37" s="37"/>
      <c r="S37" s="35"/>
      <c r="T37" s="35"/>
      <c r="U37" s="35"/>
      <c r="V37" s="22">
        <v>29</v>
      </c>
      <c r="W37" s="33">
        <f>IF($A37=0,0,VLOOKUP($A37,[0]!Matrix,W$7))</f>
        <v>0</v>
      </c>
      <c r="X37" s="33">
        <f>IF($A37=0,0,VLOOKUP($A37,[0]!Matrix,X$7))</f>
        <v>0</v>
      </c>
      <c r="Y37" s="33">
        <f>IF($A37=0,0,VLOOKUP($A37,[0]!Matrix,Y$7))</f>
        <v>0</v>
      </c>
      <c r="Z37" s="33">
        <f>IF($A37=0,0,VLOOKUP($A37,[0]!Matrix,Z$7))</f>
        <v>0</v>
      </c>
      <c r="AA37" s="33">
        <f>IF($A37=0,0,VLOOKUP($A37,[0]!Matrix,AA$7))</f>
        <v>0</v>
      </c>
      <c r="AB37" s="33">
        <f>IF($A37=0,0,VLOOKUP($A37,[0]!Matrix,AB$7))</f>
        <v>0</v>
      </c>
      <c r="AC37" s="33">
        <f>IF($A37=0,0,VLOOKUP($A37,[0]!Matrix,AC$7))</f>
        <v>0</v>
      </c>
      <c r="AD37" s="33">
        <f>IF($A37=0,0,VLOOKUP($A37,[0]!Matrix,AD$7))</f>
        <v>0</v>
      </c>
      <c r="AE37" s="33">
        <f>IF($A37=0,0,VLOOKUP($A37,[0]!Matrix,AE$7))</f>
        <v>0</v>
      </c>
      <c r="AF37" s="33">
        <f>IF($A37=0,0,VLOOKUP($A37,[0]!Matrix,AF$7))</f>
        <v>0</v>
      </c>
      <c r="AG37" s="33">
        <f>IF($A37=0,0,VLOOKUP($A37,[0]!Matrix,AG$7))</f>
        <v>0</v>
      </c>
      <c r="AH37" s="33">
        <f>IF($A37=0,0,VLOOKUP($A37,[0]!Matrix,AH$7))</f>
        <v>0</v>
      </c>
      <c r="AI37" s="33">
        <f>IF($A37=0,0,VLOOKUP($A37,[0]!Matrix,AI$7))</f>
        <v>0</v>
      </c>
      <c r="AJ37" s="33">
        <f>IF($A37=0,0,VLOOKUP($A37,[0]!Matrix,AJ$7))</f>
        <v>0</v>
      </c>
      <c r="AK37" s="33">
        <f>IF($A37=0,0,VLOOKUP($A37,[0]!Matrix,AK$7))</f>
        <v>0</v>
      </c>
      <c r="AL37" s="33">
        <f>IF($A37=0,0,VLOOKUP($A37,[0]!Matrix,AL$7))</f>
        <v>0</v>
      </c>
      <c r="AM37" s="33">
        <f>IF($A37=0,0,VLOOKUP($A37,[0]!Matrix,AM$7))</f>
        <v>0</v>
      </c>
      <c r="AN37" s="34"/>
      <c r="AO37" s="22">
        <v>29</v>
      </c>
      <c r="AP37" s="35">
        <f t="shared" si="2"/>
        <v>0</v>
      </c>
      <c r="AQ37" s="35">
        <f t="shared" si="3"/>
        <v>0</v>
      </c>
      <c r="AR37" s="35">
        <f t="shared" si="4"/>
        <v>0</v>
      </c>
      <c r="AS37" s="35">
        <f t="shared" si="5"/>
        <v>0</v>
      </c>
      <c r="AT37" s="35">
        <f t="shared" si="6"/>
        <v>0</v>
      </c>
      <c r="AU37" s="35">
        <f t="shared" si="7"/>
        <v>0</v>
      </c>
      <c r="AV37" s="35">
        <f t="shared" si="8"/>
        <v>0</v>
      </c>
      <c r="AW37" s="35">
        <f t="shared" si="9"/>
        <v>0</v>
      </c>
      <c r="AX37" s="35">
        <f t="shared" si="10"/>
        <v>0</v>
      </c>
      <c r="AY37" s="35">
        <f t="shared" si="11"/>
        <v>0</v>
      </c>
      <c r="AZ37" s="35">
        <f t="shared" si="12"/>
        <v>0</v>
      </c>
      <c r="BA37" s="35">
        <f t="shared" si="13"/>
        <v>0</v>
      </c>
      <c r="BB37" s="35">
        <f t="shared" si="14"/>
        <v>0</v>
      </c>
      <c r="BC37" s="35">
        <f t="shared" si="15"/>
        <v>0</v>
      </c>
      <c r="BD37" s="35">
        <f t="shared" si="16"/>
        <v>0</v>
      </c>
      <c r="BE37" s="35">
        <f t="shared" si="18"/>
        <v>0</v>
      </c>
      <c r="BF37" s="35">
        <f t="shared" si="18"/>
        <v>0</v>
      </c>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row>
    <row r="38" spans="1:174" ht="14.25" customHeight="1">
      <c r="A38" s="39"/>
      <c r="B38" s="47" t="str">
        <f>IF($A38=0,"",VLOOKUP($A38,[0]!Matrix,2))</f>
        <v/>
      </c>
      <c r="C38" s="55"/>
      <c r="D38" s="66"/>
      <c r="E38" s="66"/>
      <c r="F38" s="66"/>
      <c r="G38" s="66"/>
      <c r="H38" s="37"/>
      <c r="I38" s="39" t="s">
        <v>71</v>
      </c>
      <c r="J38" s="40" t="s">
        <v>25</v>
      </c>
      <c r="K38" s="41">
        <f>SUM(BF9:BF38)</f>
        <v>126</v>
      </c>
      <c r="L38" s="41">
        <f>SUM(BF43:BF72)</f>
        <v>0</v>
      </c>
      <c r="M38" s="41">
        <f>SUM(BF77:BF106)</f>
        <v>0</v>
      </c>
      <c r="N38" s="41">
        <f>SUM(BF111:BF140)</f>
        <v>0</v>
      </c>
      <c r="O38" s="36"/>
      <c r="P38" s="37"/>
      <c r="Q38" s="37"/>
      <c r="R38" s="37"/>
      <c r="S38" s="35"/>
      <c r="T38" s="35"/>
      <c r="U38" s="35"/>
      <c r="V38" s="22">
        <v>30</v>
      </c>
      <c r="W38" s="33">
        <f>IF($A38=0,0,VLOOKUP($A38,[0]!Matrix,W$7))</f>
        <v>0</v>
      </c>
      <c r="X38" s="33">
        <f>IF($A38=0,0,VLOOKUP($A38,[0]!Matrix,X$7))</f>
        <v>0</v>
      </c>
      <c r="Y38" s="33">
        <f>IF($A38=0,0,VLOOKUP($A38,[0]!Matrix,Y$7))</f>
        <v>0</v>
      </c>
      <c r="Z38" s="33">
        <f>IF($A38=0,0,VLOOKUP($A38,[0]!Matrix,Z$7))</f>
        <v>0</v>
      </c>
      <c r="AA38" s="33">
        <f>IF($A38=0,0,VLOOKUP($A38,[0]!Matrix,AA$7))</f>
        <v>0</v>
      </c>
      <c r="AB38" s="33">
        <f>IF($A38=0,0,VLOOKUP($A38,[0]!Matrix,AB$7))</f>
        <v>0</v>
      </c>
      <c r="AC38" s="33">
        <f>IF($A38=0,0,VLOOKUP($A38,[0]!Matrix,AC$7))</f>
        <v>0</v>
      </c>
      <c r="AD38" s="33">
        <f>IF($A38=0,0,VLOOKUP($A38,[0]!Matrix,AD$7))</f>
        <v>0</v>
      </c>
      <c r="AE38" s="33">
        <f>IF($A38=0,0,VLOOKUP($A38,[0]!Matrix,AE$7))</f>
        <v>0</v>
      </c>
      <c r="AF38" s="33">
        <f>IF($A38=0,0,VLOOKUP($A38,[0]!Matrix,AF$7))</f>
        <v>0</v>
      </c>
      <c r="AG38" s="33">
        <f>IF($A38=0,0,VLOOKUP($A38,[0]!Matrix,AG$7))</f>
        <v>0</v>
      </c>
      <c r="AH38" s="33">
        <f>IF($A38=0,0,VLOOKUP($A38,[0]!Matrix,AH$7))</f>
        <v>0</v>
      </c>
      <c r="AI38" s="33">
        <f>IF($A38=0,0,VLOOKUP($A38,[0]!Matrix,AI$7))</f>
        <v>0</v>
      </c>
      <c r="AJ38" s="33">
        <f>IF($A38=0,0,VLOOKUP($A38,[0]!Matrix,AJ$7))</f>
        <v>0</v>
      </c>
      <c r="AK38" s="33">
        <f>IF($A38=0,0,VLOOKUP($A38,[0]!Matrix,AK$7))</f>
        <v>0</v>
      </c>
      <c r="AL38" s="33">
        <f>IF($A38=0,0,VLOOKUP($A38,[0]!Matrix,AL$7))</f>
        <v>0</v>
      </c>
      <c r="AM38" s="33">
        <f>IF($A38=0,0,VLOOKUP($A38,[0]!Matrix,AM$7))</f>
        <v>0</v>
      </c>
      <c r="AN38" s="34"/>
      <c r="AO38" s="22">
        <v>30</v>
      </c>
      <c r="AP38" s="35">
        <f t="shared" si="2"/>
        <v>0</v>
      </c>
      <c r="AQ38" s="35">
        <f t="shared" si="3"/>
        <v>0</v>
      </c>
      <c r="AR38" s="35">
        <f t="shared" si="4"/>
        <v>0</v>
      </c>
      <c r="AS38" s="35">
        <f t="shared" si="5"/>
        <v>0</v>
      </c>
      <c r="AT38" s="35">
        <f t="shared" si="6"/>
        <v>0</v>
      </c>
      <c r="AU38" s="35">
        <f t="shared" si="7"/>
        <v>0</v>
      </c>
      <c r="AV38" s="35">
        <f t="shared" si="8"/>
        <v>0</v>
      </c>
      <c r="AW38" s="35">
        <f t="shared" si="9"/>
        <v>0</v>
      </c>
      <c r="AX38" s="35">
        <f t="shared" si="10"/>
        <v>0</v>
      </c>
      <c r="AY38" s="35">
        <f t="shared" si="11"/>
        <v>0</v>
      </c>
      <c r="AZ38" s="35">
        <f t="shared" si="12"/>
        <v>0</v>
      </c>
      <c r="BA38" s="35">
        <f t="shared" si="13"/>
        <v>0</v>
      </c>
      <c r="BB38" s="35">
        <f t="shared" si="14"/>
        <v>0</v>
      </c>
      <c r="BC38" s="35">
        <f t="shared" si="15"/>
        <v>0</v>
      </c>
      <c r="BD38" s="35">
        <f t="shared" si="16"/>
        <v>0</v>
      </c>
      <c r="BE38" s="35">
        <f t="shared" si="18"/>
        <v>0</v>
      </c>
      <c r="BF38" s="35">
        <f t="shared" si="18"/>
        <v>0</v>
      </c>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row>
    <row r="39" spans="1:174" ht="14.25" customHeight="1">
      <c r="A39" s="19" t="s">
        <v>61</v>
      </c>
      <c r="C39" s="22" t="s">
        <v>30</v>
      </c>
      <c r="D39" s="67">
        <f>SUM(D9:D38)</f>
        <v>1000</v>
      </c>
      <c r="E39" s="68">
        <f>SUM(E9:E38)</f>
        <v>1000.0000000000001</v>
      </c>
      <c r="F39" s="67">
        <f>SUM(F9:F38)</f>
        <v>1000</v>
      </c>
      <c r="G39" s="67">
        <f>SUM(G9:G38)</f>
        <v>1000.0000000000001</v>
      </c>
      <c r="H39" s="19"/>
      <c r="J39" s="22"/>
      <c r="L39" s="22"/>
      <c r="P39" s="18"/>
      <c r="Q39" s="18"/>
      <c r="R39" s="18"/>
      <c r="S39" s="35"/>
      <c r="T39" s="35"/>
      <c r="U39" s="35"/>
      <c r="V39" s="33"/>
      <c r="AM39" s="34"/>
      <c r="AN39" s="34"/>
      <c r="AO39" s="23"/>
      <c r="AP39" s="35"/>
      <c r="AQ39" s="35"/>
      <c r="AR39" s="35"/>
      <c r="AS39" s="35"/>
      <c r="AT39" s="35"/>
      <c r="AU39" s="35"/>
      <c r="AV39" s="35"/>
      <c r="AW39" s="35"/>
      <c r="AX39" s="35"/>
      <c r="AY39" s="35"/>
      <c r="AZ39" s="35"/>
      <c r="BA39" s="35"/>
      <c r="BB39" s="35"/>
      <c r="BC39" s="35"/>
      <c r="BD39" s="35"/>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row>
    <row r="40" spans="1:174" ht="14.25" customHeight="1">
      <c r="A40" s="17" t="s">
        <v>56</v>
      </c>
      <c r="C40" s="22" t="s">
        <v>31</v>
      </c>
      <c r="D40" s="67">
        <f>SUMPRODUCT(D9:D38,$C9:$C38)/1000</f>
        <v>0</v>
      </c>
      <c r="E40" s="67">
        <f>SUMPRODUCT(E9:E38,$C9:$C38)/1000</f>
        <v>0</v>
      </c>
      <c r="F40" s="67">
        <f>SUMPRODUCT(F9:F38,$C9:$C38)/1000</f>
        <v>0</v>
      </c>
      <c r="G40" s="67">
        <f>SUMPRODUCT(G9:G38,$C9:$C38)/1000</f>
        <v>0</v>
      </c>
      <c r="H40" s="19"/>
      <c r="J40" s="22"/>
      <c r="L40" s="22"/>
      <c r="P40" s="42"/>
      <c r="Q40" s="42"/>
      <c r="R40" s="42"/>
      <c r="S40" s="35"/>
      <c r="T40" s="35"/>
      <c r="U40" s="35"/>
      <c r="V40" s="33"/>
      <c r="AM40" s="34"/>
      <c r="AN40" s="34"/>
      <c r="AO40" s="23"/>
      <c r="AQ40" s="23"/>
      <c r="AR40" s="23"/>
      <c r="AS40" s="23"/>
      <c r="AT40" s="23"/>
      <c r="AU40" s="23"/>
      <c r="AW40" s="23"/>
      <c r="AX40" s="23"/>
      <c r="AY40" s="23"/>
      <c r="BA40" s="23"/>
      <c r="BB40" s="23"/>
      <c r="BC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row>
    <row r="41" spans="1:174" ht="14.25" customHeight="1">
      <c r="D41" s="43"/>
      <c r="E41" s="18"/>
      <c r="F41" s="43"/>
      <c r="G41" s="18"/>
      <c r="H41" s="19"/>
      <c r="J41" s="19"/>
      <c r="L41" s="19"/>
      <c r="P41" s="18"/>
      <c r="Q41" s="18"/>
      <c r="R41" s="18"/>
      <c r="S41" s="19"/>
      <c r="T41" s="19"/>
      <c r="U41" s="19"/>
      <c r="W41" s="18">
        <v>3</v>
      </c>
      <c r="X41" s="18">
        <f t="shared" ref="X41:AJ41" si="21">W41+1</f>
        <v>4</v>
      </c>
      <c r="Y41" s="18">
        <f>X41+1</f>
        <v>5</v>
      </c>
      <c r="Z41" s="18">
        <f t="shared" si="21"/>
        <v>6</v>
      </c>
      <c r="AA41" s="18">
        <f t="shared" si="21"/>
        <v>7</v>
      </c>
      <c r="AB41" s="18">
        <f t="shared" si="21"/>
        <v>8</v>
      </c>
      <c r="AC41" s="18">
        <f t="shared" si="21"/>
        <v>9</v>
      </c>
      <c r="AD41" s="18">
        <f t="shared" si="21"/>
        <v>10</v>
      </c>
      <c r="AE41" s="18">
        <f t="shared" si="21"/>
        <v>11</v>
      </c>
      <c r="AF41" s="18">
        <f t="shared" si="21"/>
        <v>12</v>
      </c>
      <c r="AG41" s="18">
        <f t="shared" si="21"/>
        <v>13</v>
      </c>
      <c r="AH41" s="18">
        <f t="shared" si="21"/>
        <v>14</v>
      </c>
      <c r="AI41" s="18">
        <f t="shared" si="21"/>
        <v>15</v>
      </c>
      <c r="AJ41" s="18">
        <f t="shared" si="21"/>
        <v>16</v>
      </c>
      <c r="AK41" s="18">
        <f>AJ41+1</f>
        <v>17</v>
      </c>
      <c r="AL41" s="18">
        <v>18</v>
      </c>
      <c r="AM41" s="70">
        <v>19</v>
      </c>
      <c r="AN41" s="70"/>
      <c r="AO41" s="29"/>
      <c r="AP41" s="18">
        <v>3</v>
      </c>
      <c r="AQ41" s="18">
        <f t="shared" ref="AQ41:BD41" si="22">AP41+1</f>
        <v>4</v>
      </c>
      <c r="AR41" s="18">
        <f t="shared" si="22"/>
        <v>5</v>
      </c>
      <c r="AS41" s="18">
        <f t="shared" si="22"/>
        <v>6</v>
      </c>
      <c r="AT41" s="18">
        <f t="shared" si="22"/>
        <v>7</v>
      </c>
      <c r="AU41" s="18">
        <f t="shared" si="22"/>
        <v>8</v>
      </c>
      <c r="AV41" s="18">
        <f t="shared" si="22"/>
        <v>9</v>
      </c>
      <c r="AW41" s="18">
        <f t="shared" si="22"/>
        <v>10</v>
      </c>
      <c r="AX41" s="18">
        <f t="shared" si="22"/>
        <v>11</v>
      </c>
      <c r="AY41" s="18">
        <f t="shared" si="22"/>
        <v>12</v>
      </c>
      <c r="AZ41" s="18">
        <f t="shared" si="22"/>
        <v>13</v>
      </c>
      <c r="BA41" s="18">
        <f t="shared" si="22"/>
        <v>14</v>
      </c>
      <c r="BB41" s="18">
        <f t="shared" si="22"/>
        <v>15</v>
      </c>
      <c r="BC41" s="18">
        <f t="shared" si="22"/>
        <v>16</v>
      </c>
      <c r="BD41" s="18">
        <f t="shared" si="22"/>
        <v>17</v>
      </c>
      <c r="BE41" s="18">
        <v>18</v>
      </c>
      <c r="BF41" s="70">
        <v>19</v>
      </c>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row>
    <row r="42" spans="1:174" ht="14.25" customHeight="1">
      <c r="D42" s="43"/>
      <c r="F42" s="43"/>
      <c r="H42" s="19"/>
      <c r="J42" s="19"/>
      <c r="L42" s="19"/>
      <c r="S42" s="19"/>
      <c r="T42" s="19"/>
      <c r="U42" s="19"/>
      <c r="V42" s="69" t="str">
        <f>L8</f>
        <v>G2</v>
      </c>
      <c r="W42" s="37" t="s">
        <v>66</v>
      </c>
      <c r="X42" s="37" t="s">
        <v>19</v>
      </c>
      <c r="Y42" s="37" t="s">
        <v>20</v>
      </c>
      <c r="Z42" s="37" t="s">
        <v>32</v>
      </c>
      <c r="AA42" s="37" t="s">
        <v>2</v>
      </c>
      <c r="AB42" s="37" t="s">
        <v>67</v>
      </c>
      <c r="AC42" s="37" t="s">
        <v>3</v>
      </c>
      <c r="AD42" s="37" t="s">
        <v>4</v>
      </c>
      <c r="AE42" s="37" t="s">
        <v>5</v>
      </c>
      <c r="AF42" s="37" t="s">
        <v>6</v>
      </c>
      <c r="AG42" s="37" t="s">
        <v>7</v>
      </c>
      <c r="AH42" s="37" t="s">
        <v>8</v>
      </c>
      <c r="AI42" s="37" t="s">
        <v>9</v>
      </c>
      <c r="AJ42" s="37" t="s">
        <v>10</v>
      </c>
      <c r="AK42" s="37" t="s">
        <v>73</v>
      </c>
      <c r="AL42" s="37" t="s">
        <v>75</v>
      </c>
      <c r="AM42" s="34" t="s">
        <v>76</v>
      </c>
      <c r="AN42" s="34"/>
      <c r="AO42" s="69" t="str">
        <f>V42</f>
        <v>G2</v>
      </c>
      <c r="AP42" s="37" t="s">
        <v>66</v>
      </c>
      <c r="AQ42" s="37" t="s">
        <v>19</v>
      </c>
      <c r="AR42" s="37" t="s">
        <v>20</v>
      </c>
      <c r="AS42" s="37" t="s">
        <v>32</v>
      </c>
      <c r="AT42" s="37" t="s">
        <v>2</v>
      </c>
      <c r="AU42" s="37" t="s">
        <v>67</v>
      </c>
      <c r="AV42" s="37" t="s">
        <v>3</v>
      </c>
      <c r="AW42" s="37" t="s">
        <v>4</v>
      </c>
      <c r="AX42" s="37" t="s">
        <v>5</v>
      </c>
      <c r="AY42" s="37" t="s">
        <v>6</v>
      </c>
      <c r="AZ42" s="37" t="s">
        <v>7</v>
      </c>
      <c r="BA42" s="37" t="s">
        <v>8</v>
      </c>
      <c r="BB42" s="37" t="s">
        <v>9</v>
      </c>
      <c r="BC42" s="37" t="s">
        <v>10</v>
      </c>
      <c r="BD42" s="37" t="s">
        <v>73</v>
      </c>
      <c r="BE42" s="37" t="s">
        <v>75</v>
      </c>
      <c r="BF42" s="34" t="s">
        <v>76</v>
      </c>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row>
    <row r="43" spans="1:174" ht="14.25" customHeight="1">
      <c r="D43" s="43"/>
      <c r="F43" s="43"/>
      <c r="H43" s="19"/>
      <c r="J43" s="19"/>
      <c r="L43" s="19"/>
      <c r="S43" s="19"/>
      <c r="T43" s="19"/>
      <c r="U43" s="19"/>
      <c r="V43" s="22">
        <v>1</v>
      </c>
      <c r="W43" s="33">
        <f>IF($A9=0,0,VLOOKUP($A9,[0]!Matrix,W$41))</f>
        <v>3395</v>
      </c>
      <c r="X43" s="33">
        <f>IF($A9=0,0,VLOOKUP($A9,[0]!Matrix,X$41))</f>
        <v>8.24</v>
      </c>
      <c r="Y43" s="33">
        <f>IF($A9=0,0,VLOOKUP($A9,[0]!Matrix,Y$41))</f>
        <v>1.98</v>
      </c>
      <c r="Z43" s="33">
        <f>IF($A9=0,0,VLOOKUP($A9,[0]!Matrix,Z$41))</f>
        <v>3.48</v>
      </c>
      <c r="AA43" s="33">
        <f>IF($A9=0,0,VLOOKUP($A9,[0]!Matrix,AA$41))</f>
        <v>0.02</v>
      </c>
      <c r="AB43" s="33">
        <f>IF($A9=0,0,VLOOKUP($A9,[0]!Matrix,AB$41))</f>
        <v>0.09</v>
      </c>
      <c r="AC43" s="33">
        <f>IF($A9=0,0,VLOOKUP($A9,[0]!Matrix,AC$41))</f>
        <v>0.02</v>
      </c>
      <c r="AD43" s="33">
        <f>IF($A9=0,0,VLOOKUP($A9,[0]!Matrix,AD$41))</f>
        <v>0.05</v>
      </c>
      <c r="AE43" s="33">
        <f>IF($A9=0,0,VLOOKUP($A9,[0]!Matrix,AE$41))</f>
        <v>0.32</v>
      </c>
      <c r="AF43" s="33">
        <f>IF($A9=0,0,VLOOKUP($A9,[0]!Matrix,AF$41))</f>
        <v>0.185</v>
      </c>
      <c r="AG43" s="33">
        <f>IF($A9=0,0,VLOOKUP($A9,[0]!Matrix,AG$41))</f>
        <v>0.14939999999999998</v>
      </c>
      <c r="AH43" s="33">
        <f>IF($A9=0,0,VLOOKUP($A9,[0]!Matrix,AH$41))</f>
        <v>0.29970000000000002</v>
      </c>
      <c r="AI43" s="33">
        <f>IF($A9=0,0,VLOOKUP($A9,[0]!Matrix,AI$41))</f>
        <v>0.21560000000000001</v>
      </c>
      <c r="AJ43" s="33">
        <f>IF($A9=0,0,VLOOKUP($A9,[0]!Matrix,AJ$41))</f>
        <v>4.8000000000000001E-2</v>
      </c>
      <c r="AK43" s="33">
        <f>IF($A9=0,0,VLOOKUP($A9,[0]!Matrix,AK$41))</f>
        <v>0</v>
      </c>
      <c r="AL43" s="33">
        <f>IF($A9=0,0,VLOOKUP($A9,[0]!Matrix,AL$41))</f>
        <v>0</v>
      </c>
      <c r="AM43" s="33">
        <f>IF($A9=0,0,VLOOKUP($A9,[0]!Matrix,AM$41))</f>
        <v>0</v>
      </c>
      <c r="AN43" s="34"/>
      <c r="AO43" s="22">
        <v>1</v>
      </c>
      <c r="AP43" s="35">
        <f>'Growing-Finishing'!$E9*W43/1000</f>
        <v>2421.4837499999999</v>
      </c>
      <c r="AQ43" s="35">
        <f>'Growing-Finishing'!$E9*X43/1000</f>
        <v>5.8771800000000001</v>
      </c>
      <c r="AR43" s="35">
        <f>'Growing-Finishing'!$E9*Y43/1000</f>
        <v>1.4122349999999999</v>
      </c>
      <c r="AS43" s="35">
        <f>'Growing-Finishing'!$E9*Z43/1000</f>
        <v>2.48211</v>
      </c>
      <c r="AT43" s="35">
        <f>'Growing-Finishing'!$E9*AA43/1000</f>
        <v>1.4265E-2</v>
      </c>
      <c r="AU43" s="35">
        <f>'Growing-Finishing'!$E9*AB43/1000</f>
        <v>6.41925E-2</v>
      </c>
      <c r="AV43" s="35">
        <f>'Growing-Finishing'!$E9*AC43/1000</f>
        <v>1.4265E-2</v>
      </c>
      <c r="AW43" s="35">
        <f>'Growing-Finishing'!$E9*AD43/1000</f>
        <v>3.56625E-2</v>
      </c>
      <c r="AX43" s="35">
        <f>'Growing-Finishing'!$E9*AE43/1000</f>
        <v>0.22824</v>
      </c>
      <c r="AY43" s="35">
        <f>'Growing-Finishing'!$E9*AF43/1000</f>
        <v>0.13195124999999999</v>
      </c>
      <c r="AZ43" s="35">
        <f>'Growing-Finishing'!$E9*AG43/1000</f>
        <v>0.10655954999999999</v>
      </c>
      <c r="BA43" s="35">
        <f>'Growing-Finishing'!$E9*AH43/1000</f>
        <v>0.21376102500000002</v>
      </c>
      <c r="BB43" s="35">
        <f>'Growing-Finishing'!$E9*AI43/1000</f>
        <v>0.15377670000000002</v>
      </c>
      <c r="BC43" s="35">
        <f>'Growing-Finishing'!$E9*AJ43/1000</f>
        <v>3.4236000000000003E-2</v>
      </c>
      <c r="BD43" s="35">
        <f>'Growing-Finishing'!$E9*AK43/1000</f>
        <v>0</v>
      </c>
      <c r="BE43" s="35">
        <f>'Growing-Finishing'!$E9*AL43/1000</f>
        <v>0</v>
      </c>
      <c r="BF43" s="35">
        <f>'Growing-Finishing'!$E9*AM43/1000</f>
        <v>0</v>
      </c>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row>
    <row r="44" spans="1:174" ht="14.25" customHeight="1">
      <c r="D44" s="43"/>
      <c r="F44" s="43"/>
      <c r="V44" s="22">
        <v>2</v>
      </c>
      <c r="W44" s="33">
        <f>IF($A10=0,0,VLOOKUP($A10,[0]!Matrix,W$41))</f>
        <v>3382</v>
      </c>
      <c r="X44" s="33">
        <f>IF($A10=0,0,VLOOKUP($A10,[0]!Matrix,X$41))</f>
        <v>43.9</v>
      </c>
      <c r="Y44" s="33">
        <f>IF($A10=0,0,VLOOKUP($A10,[0]!Matrix,Y$41))</f>
        <v>6.6</v>
      </c>
      <c r="Z44" s="33">
        <f>IF($A10=0,0,VLOOKUP($A10,[0]!Matrix,Z$41))</f>
        <v>1.24</v>
      </c>
      <c r="AA44" s="33">
        <f>IF($A10=0,0,VLOOKUP($A10,[0]!Matrix,AA$41))</f>
        <v>0.35</v>
      </c>
      <c r="AB44" s="33">
        <f>IF($A10=0,0,VLOOKUP($A10,[0]!Matrix,AB$41))</f>
        <v>0.31</v>
      </c>
      <c r="AC44" s="33">
        <f>IF($A10=0,0,VLOOKUP($A10,[0]!Matrix,AC$41))</f>
        <v>0.01</v>
      </c>
      <c r="AD44" s="33">
        <f>IF($A10=0,0,VLOOKUP($A10,[0]!Matrix,AD$41))</f>
        <v>0.05</v>
      </c>
      <c r="AE44" s="33">
        <f>IF($A10=0,0,VLOOKUP($A10,[0]!Matrix,AE$41))</f>
        <v>1.96</v>
      </c>
      <c r="AF44" s="33">
        <f>IF($A10=0,0,VLOOKUP($A10,[0]!Matrix,AF$41))</f>
        <v>2.4287999999999998</v>
      </c>
      <c r="AG44" s="33">
        <f>IF($A10=0,0,VLOOKUP($A10,[0]!Matrix,AG$41))</f>
        <v>0.53400000000000003</v>
      </c>
      <c r="AH44" s="33">
        <f>IF($A10=0,0,VLOOKUP($A10,[0]!Matrix,AH$41))</f>
        <v>1.1008</v>
      </c>
      <c r="AI44" s="33">
        <f>IF($A10=0,0,VLOOKUP($A10,[0]!Matrix,AI$41))</f>
        <v>1.4607999999999999</v>
      </c>
      <c r="AJ44" s="33">
        <f>IF($A10=0,0,VLOOKUP($A10,[0]!Matrix,AJ$41))</f>
        <v>0.53100000000000003</v>
      </c>
      <c r="AK44" s="33">
        <f>IF($A10=0,0,VLOOKUP($A10,[0]!Matrix,AK$41))</f>
        <v>0</v>
      </c>
      <c r="AL44" s="33">
        <f>IF($A10=0,0,VLOOKUP($A10,[0]!Matrix,AL$41))</f>
        <v>0</v>
      </c>
      <c r="AM44" s="33">
        <f>IF($A10=0,0,VLOOKUP($A10,[0]!Matrix,AM$41))</f>
        <v>0</v>
      </c>
      <c r="AN44" s="34"/>
      <c r="AO44" s="22">
        <v>2</v>
      </c>
      <c r="AP44" s="35">
        <f>'Growing-Finishing'!$E10*W44/1000</f>
        <v>676.4</v>
      </c>
      <c r="AQ44" s="35">
        <f>'Growing-Finishing'!$E10*X44/1000</f>
        <v>8.7799999999999994</v>
      </c>
      <c r="AR44" s="35">
        <f>'Growing-Finishing'!$E10*Y44/1000</f>
        <v>1.32</v>
      </c>
      <c r="AS44" s="35">
        <f>'Growing-Finishing'!$E10*Z44/1000</f>
        <v>0.248</v>
      </c>
      <c r="AT44" s="35">
        <f>'Growing-Finishing'!$E10*AA44/1000</f>
        <v>7.0000000000000007E-2</v>
      </c>
      <c r="AU44" s="35">
        <f>'Growing-Finishing'!$E10*AB44/1000</f>
        <v>6.2E-2</v>
      </c>
      <c r="AV44" s="35">
        <f>'Growing-Finishing'!$E10*AC44/1000</f>
        <v>2E-3</v>
      </c>
      <c r="AW44" s="35">
        <f>'Growing-Finishing'!$E10*AD44/1000</f>
        <v>0.01</v>
      </c>
      <c r="AX44" s="35">
        <f>'Growing-Finishing'!$E10*AE44/1000</f>
        <v>0.39200000000000002</v>
      </c>
      <c r="AY44" s="35">
        <f>'Growing-Finishing'!$E10*AF44/1000</f>
        <v>0.48575999999999997</v>
      </c>
      <c r="AZ44" s="35">
        <f>'Growing-Finishing'!$E10*AG44/1000</f>
        <v>0.10680000000000001</v>
      </c>
      <c r="BA44" s="35">
        <f>'Growing-Finishing'!$E10*AH44/1000</f>
        <v>0.22015999999999999</v>
      </c>
      <c r="BB44" s="35">
        <f>'Growing-Finishing'!$E10*AI44/1000</f>
        <v>0.29215999999999998</v>
      </c>
      <c r="BC44" s="35">
        <f>'Growing-Finishing'!$E10*AJ44/1000</f>
        <v>0.1062</v>
      </c>
      <c r="BD44" s="35">
        <f>'Growing-Finishing'!$E10*AK44/1000</f>
        <v>0</v>
      </c>
      <c r="BE44" s="35">
        <f>'Growing-Finishing'!$E10*AL44/1000</f>
        <v>0</v>
      </c>
      <c r="BF44" s="35">
        <f>'Growing-Finishing'!$E10*AM44/1000</f>
        <v>0</v>
      </c>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row>
    <row r="45" spans="1:174" ht="14.25" customHeight="1">
      <c r="V45" s="22">
        <v>3</v>
      </c>
      <c r="W45" s="33">
        <f>IF($A11=0,0,VLOOKUP($A11,[0]!Matrix,W$41))</f>
        <v>3434</v>
      </c>
      <c r="X45" s="33">
        <f>IF($A11=0,0,VLOOKUP($A11,[0]!Matrix,X$41))</f>
        <v>27.33</v>
      </c>
      <c r="Y45" s="33">
        <f>IF($A11=0,0,VLOOKUP($A11,[0]!Matrix,Y$41))</f>
        <v>7.06</v>
      </c>
      <c r="Z45" s="33">
        <f>IF($A11=0,0,VLOOKUP($A11,[0]!Matrix,Z$41))</f>
        <v>10.43</v>
      </c>
      <c r="AA45" s="33">
        <f>IF($A11=0,0,VLOOKUP($A11,[0]!Matrix,AA$41))</f>
        <v>0.12</v>
      </c>
      <c r="AB45" s="33">
        <f>IF($A11=0,0,VLOOKUP($A11,[0]!Matrix,AB$41))</f>
        <v>0.47</v>
      </c>
      <c r="AC45" s="33">
        <f>IF($A11=0,0,VLOOKUP($A11,[0]!Matrix,AC$41))</f>
        <v>0.22</v>
      </c>
      <c r="AD45" s="33">
        <f>IF($A11=0,0,VLOOKUP($A11,[0]!Matrix,AD$41))</f>
        <v>0.2</v>
      </c>
      <c r="AE45" s="33">
        <f>IF($A11=0,0,VLOOKUP($A11,[0]!Matrix,AE$41))</f>
        <v>0.9</v>
      </c>
      <c r="AF45" s="33">
        <f>IF($A11=0,0,VLOOKUP($A11,[0]!Matrix,AF$41))</f>
        <v>0.46970000000000001</v>
      </c>
      <c r="AG45" s="33">
        <f>IF($A11=0,0,VLOOKUP($A11,[0]!Matrix,AG$41))</f>
        <v>0.45100000000000001</v>
      </c>
      <c r="AH45" s="33">
        <f>IF($A11=0,0,VLOOKUP($A11,[0]!Matrix,AH$41))</f>
        <v>0.82680000000000009</v>
      </c>
      <c r="AI45" s="33">
        <f>IF($A11=0,0,VLOOKUP($A11,[0]!Matrix,AI$41))</f>
        <v>0.70289999999999997</v>
      </c>
      <c r="AJ45" s="33">
        <f>IF($A11=0,0,VLOOKUP($A11,[0]!Matrix,AJ$41))</f>
        <v>0.14909999999999998</v>
      </c>
      <c r="AK45" s="33">
        <f>IF($A11=0,0,VLOOKUP($A11,[0]!Matrix,AK$41))</f>
        <v>0</v>
      </c>
      <c r="AL45" s="33">
        <f>IF($A11=0,0,VLOOKUP($A11,[0]!Matrix,AL$41))</f>
        <v>0</v>
      </c>
      <c r="AM45" s="33">
        <f>IF($A11=0,0,VLOOKUP($A11,[0]!Matrix,AM$41))</f>
        <v>0</v>
      </c>
      <c r="AN45" s="34"/>
      <c r="AO45" s="22">
        <v>3</v>
      </c>
      <c r="AP45" s="35">
        <f>'Growing-Finishing'!$E11*W45/1000</f>
        <v>171.7</v>
      </c>
      <c r="AQ45" s="35">
        <f>'Growing-Finishing'!$E11*X45/1000</f>
        <v>1.3665</v>
      </c>
      <c r="AR45" s="35">
        <f>'Growing-Finishing'!$E11*Y45/1000</f>
        <v>0.35299999999999998</v>
      </c>
      <c r="AS45" s="35">
        <f>'Growing-Finishing'!$E11*Z45/1000</f>
        <v>0.52149999999999996</v>
      </c>
      <c r="AT45" s="35">
        <f>'Growing-Finishing'!$E11*AA45/1000</f>
        <v>6.0000000000000001E-3</v>
      </c>
      <c r="AU45" s="35">
        <f>'Growing-Finishing'!$E11*AB45/1000</f>
        <v>2.35E-2</v>
      </c>
      <c r="AV45" s="35">
        <f>'Growing-Finishing'!$E11*AC45/1000</f>
        <v>1.0999999999999999E-2</v>
      </c>
      <c r="AW45" s="35">
        <f>'Growing-Finishing'!$E11*AD45/1000</f>
        <v>0.01</v>
      </c>
      <c r="AX45" s="35">
        <f>'Growing-Finishing'!$E11*AE45/1000</f>
        <v>4.4999999999999998E-2</v>
      </c>
      <c r="AY45" s="35">
        <f>'Growing-Finishing'!$E11*AF45/1000</f>
        <v>2.3484999999999999E-2</v>
      </c>
      <c r="AZ45" s="35">
        <f>'Growing-Finishing'!$E11*AG45/1000</f>
        <v>2.2550000000000001E-2</v>
      </c>
      <c r="BA45" s="35">
        <f>'Growing-Finishing'!$E11*AH45/1000</f>
        <v>4.1340000000000002E-2</v>
      </c>
      <c r="BB45" s="35">
        <f>'Growing-Finishing'!$E11*AI45/1000</f>
        <v>3.5144999999999996E-2</v>
      </c>
      <c r="BC45" s="35">
        <f>'Growing-Finishing'!$E11*AJ45/1000</f>
        <v>7.454999999999999E-3</v>
      </c>
      <c r="BD45" s="35">
        <f>'Growing-Finishing'!$E11*AK45/1000</f>
        <v>0</v>
      </c>
      <c r="BE45" s="35">
        <f>'Growing-Finishing'!$E11*AL45/1000</f>
        <v>0</v>
      </c>
      <c r="BF45" s="35">
        <f>'Growing-Finishing'!$E11*AM45/1000</f>
        <v>0</v>
      </c>
    </row>
    <row r="46" spans="1:174" ht="14.25" customHeight="1">
      <c r="V46" s="22">
        <v>4</v>
      </c>
      <c r="W46" s="33">
        <f>IF($A12=0,0,VLOOKUP($A12,[0]!Matrix,W$41))</f>
        <v>8124</v>
      </c>
      <c r="X46" s="33">
        <f>IF($A12=0,0,VLOOKUP($A12,[0]!Matrix,X$41))</f>
        <v>0</v>
      </c>
      <c r="Y46" s="33">
        <f>IF($A12=0,0,VLOOKUP($A12,[0]!Matrix,Y$41))</f>
        <v>0</v>
      </c>
      <c r="Z46" s="33">
        <f>IF($A12=0,0,VLOOKUP($A12,[0]!Matrix,Z$41))</f>
        <v>99</v>
      </c>
      <c r="AA46" s="33">
        <f>IF($A12=0,0,VLOOKUP($A12,[0]!Matrix,AA$41))</f>
        <v>0</v>
      </c>
      <c r="AB46" s="33">
        <f>IF($A12=0,0,VLOOKUP($A12,[0]!Matrix,AB$41))</f>
        <v>0</v>
      </c>
      <c r="AC46" s="33">
        <f>IF($A12=0,0,VLOOKUP($A12,[0]!Matrix,AC$41))</f>
        <v>0</v>
      </c>
      <c r="AD46" s="33">
        <f>IF($A12=0,0,VLOOKUP($A12,[0]!Matrix,AD$41))</f>
        <v>0</v>
      </c>
      <c r="AE46" s="33">
        <f>IF($A12=0,0,VLOOKUP($A12,[0]!Matrix,AE$41))</f>
        <v>0</v>
      </c>
      <c r="AF46" s="33">
        <f>IF($A12=0,0,VLOOKUP($A12,[0]!Matrix,AF$41))</f>
        <v>0</v>
      </c>
      <c r="AG46" s="33">
        <f>IF($A12=0,0,VLOOKUP($A12,[0]!Matrix,AG$41))</f>
        <v>0</v>
      </c>
      <c r="AH46" s="33">
        <f>IF($A12=0,0,VLOOKUP($A12,[0]!Matrix,AH$41))</f>
        <v>0</v>
      </c>
      <c r="AI46" s="33">
        <f>IF($A12=0,0,VLOOKUP($A12,[0]!Matrix,AI$41))</f>
        <v>0</v>
      </c>
      <c r="AJ46" s="33">
        <f>IF($A12=0,0,VLOOKUP($A12,[0]!Matrix,AJ$41))</f>
        <v>0</v>
      </c>
      <c r="AK46" s="33">
        <f>IF($A12=0,0,VLOOKUP($A12,[0]!Matrix,AK$41))</f>
        <v>0</v>
      </c>
      <c r="AL46" s="33">
        <f>IF($A12=0,0,VLOOKUP($A12,[0]!Matrix,AL$41))</f>
        <v>0</v>
      </c>
      <c r="AM46" s="33">
        <f>IF($A12=0,0,VLOOKUP($A12,[0]!Matrix,AM$41))</f>
        <v>0</v>
      </c>
      <c r="AN46" s="34"/>
      <c r="AO46" s="22">
        <v>4</v>
      </c>
      <c r="AP46" s="35">
        <f>'Growing-Finishing'!$E12*W46/1000</f>
        <v>60.93</v>
      </c>
      <c r="AQ46" s="35">
        <f>'Growing-Finishing'!$E12*X46/1000</f>
        <v>0</v>
      </c>
      <c r="AR46" s="35">
        <f>'Growing-Finishing'!$E12*Y46/1000</f>
        <v>0</v>
      </c>
      <c r="AS46" s="35">
        <f>'Growing-Finishing'!$E12*Z46/1000</f>
        <v>0.74250000000000005</v>
      </c>
      <c r="AT46" s="35">
        <f>'Growing-Finishing'!$E12*AA46/1000</f>
        <v>0</v>
      </c>
      <c r="AU46" s="35">
        <f>'Growing-Finishing'!$E12*AB46/1000</f>
        <v>0</v>
      </c>
      <c r="AV46" s="35">
        <f>'Growing-Finishing'!$E12*AC46/1000</f>
        <v>0</v>
      </c>
      <c r="AW46" s="35">
        <f>'Growing-Finishing'!$E12*AD46/1000</f>
        <v>0</v>
      </c>
      <c r="AX46" s="35">
        <f>'Growing-Finishing'!$E12*AE46/1000</f>
        <v>0</v>
      </c>
      <c r="AY46" s="35">
        <f>'Growing-Finishing'!$E12*AF46/1000</f>
        <v>0</v>
      </c>
      <c r="AZ46" s="35">
        <f>'Growing-Finishing'!$E12*AG46/1000</f>
        <v>0</v>
      </c>
      <c r="BA46" s="35">
        <f>'Growing-Finishing'!$E12*AH46/1000</f>
        <v>0</v>
      </c>
      <c r="BB46" s="35">
        <f>'Growing-Finishing'!$E12*AI46/1000</f>
        <v>0</v>
      </c>
      <c r="BC46" s="35">
        <f>'Growing-Finishing'!$E12*AJ46/1000</f>
        <v>0</v>
      </c>
      <c r="BD46" s="35">
        <f>'Growing-Finishing'!$E12*AK46/1000</f>
        <v>0</v>
      </c>
      <c r="BE46" s="35">
        <f>'Growing-Finishing'!$E12*AL46/1000</f>
        <v>0</v>
      </c>
      <c r="BF46" s="35">
        <f>'Growing-Finishing'!$E12*AM46/1000</f>
        <v>0</v>
      </c>
    </row>
    <row r="47" spans="1:174" ht="14.25" customHeight="1">
      <c r="V47" s="22">
        <v>5</v>
      </c>
      <c r="W47" s="33">
        <f>IF($A13=0,0,VLOOKUP($A13,[0]!Matrix,W$41))</f>
        <v>0</v>
      </c>
      <c r="X47" s="33">
        <f>IF($A13=0,0,VLOOKUP($A13,[0]!Matrix,X$41))</f>
        <v>0</v>
      </c>
      <c r="Y47" s="33">
        <f>IF($A13=0,0,VLOOKUP($A13,[0]!Matrix,Y$41))</f>
        <v>0</v>
      </c>
      <c r="Z47" s="33">
        <f>IF($A13=0,0,VLOOKUP($A13,[0]!Matrix,Z$41))</f>
        <v>0</v>
      </c>
      <c r="AA47" s="33">
        <f>IF($A13=0,0,VLOOKUP($A13,[0]!Matrix,AA$41))</f>
        <v>0.3</v>
      </c>
      <c r="AB47" s="33">
        <f>IF($A13=0,0,VLOOKUP($A13,[0]!Matrix,AB$41))</f>
        <v>0</v>
      </c>
      <c r="AC47" s="33">
        <f>IF($A13=0,0,VLOOKUP($A13,[0]!Matrix,AC$41))</f>
        <v>39.5</v>
      </c>
      <c r="AD47" s="33">
        <f>IF($A13=0,0,VLOOKUP($A13,[0]!Matrix,AD$41))</f>
        <v>59</v>
      </c>
      <c r="AE47" s="33">
        <f>IF($A13=0,0,VLOOKUP($A13,[0]!Matrix,AE$41))</f>
        <v>0</v>
      </c>
      <c r="AF47" s="33">
        <f>IF($A13=0,0,VLOOKUP($A13,[0]!Matrix,AF$41))</f>
        <v>0</v>
      </c>
      <c r="AG47" s="33">
        <f>IF($A13=0,0,VLOOKUP($A13,[0]!Matrix,AG$41))</f>
        <v>0</v>
      </c>
      <c r="AH47" s="33">
        <f>IF($A13=0,0,VLOOKUP($A13,[0]!Matrix,AH$41))</f>
        <v>0</v>
      </c>
      <c r="AI47" s="33">
        <f>IF($A13=0,0,VLOOKUP($A13,[0]!Matrix,AI$41))</f>
        <v>0</v>
      </c>
      <c r="AJ47" s="33">
        <f>IF($A13=0,0,VLOOKUP($A13,[0]!Matrix,AJ$41))</f>
        <v>0</v>
      </c>
      <c r="AK47" s="33">
        <f>IF($A13=0,0,VLOOKUP($A13,[0]!Matrix,AK$41))</f>
        <v>0</v>
      </c>
      <c r="AL47" s="33">
        <f>IF($A13=0,0,VLOOKUP($A13,[0]!Matrix,AL$41))</f>
        <v>0</v>
      </c>
      <c r="AM47" s="33">
        <f>IF($A13=0,0,VLOOKUP($A13,[0]!Matrix,AM$41))</f>
        <v>0</v>
      </c>
      <c r="AN47" s="34"/>
      <c r="AO47" s="22">
        <v>5</v>
      </c>
      <c r="AP47" s="35">
        <f>'Growing-Finishing'!$E13*W47/1000</f>
        <v>0</v>
      </c>
      <c r="AQ47" s="35">
        <f>'Growing-Finishing'!$E13*X47/1000</f>
        <v>0</v>
      </c>
      <c r="AR47" s="35">
        <f>'Growing-Finishing'!$E13*Y47/1000</f>
        <v>0</v>
      </c>
      <c r="AS47" s="35">
        <f>'Growing-Finishing'!$E13*Z47/1000</f>
        <v>0</v>
      </c>
      <c r="AT47" s="35">
        <f>'Growing-Finishing'!$E13*AA47/1000</f>
        <v>1.5E-3</v>
      </c>
      <c r="AU47" s="35">
        <f>'Growing-Finishing'!$E13*AB47/1000</f>
        <v>0</v>
      </c>
      <c r="AV47" s="35">
        <f>'Growing-Finishing'!$E13*AC47/1000</f>
        <v>0.19750000000000001</v>
      </c>
      <c r="AW47" s="35">
        <f>'Growing-Finishing'!$E13*AD47/1000</f>
        <v>0.29499999999999998</v>
      </c>
      <c r="AX47" s="35">
        <f>'Growing-Finishing'!$E13*AE47/1000</f>
        <v>0</v>
      </c>
      <c r="AY47" s="35">
        <f>'Growing-Finishing'!$E13*AF47/1000</f>
        <v>0</v>
      </c>
      <c r="AZ47" s="35">
        <f>'Growing-Finishing'!$E13*AG47/1000</f>
        <v>0</v>
      </c>
      <c r="BA47" s="35">
        <f>'Growing-Finishing'!$E13*AH47/1000</f>
        <v>0</v>
      </c>
      <c r="BB47" s="35">
        <f>'Growing-Finishing'!$E13*AI47/1000</f>
        <v>0</v>
      </c>
      <c r="BC47" s="35">
        <f>'Growing-Finishing'!$E13*AJ47/1000</f>
        <v>0</v>
      </c>
      <c r="BD47" s="35">
        <f>'Growing-Finishing'!$E13*AK47/1000</f>
        <v>0</v>
      </c>
      <c r="BE47" s="35">
        <f>'Growing-Finishing'!$E13*AL47/1000</f>
        <v>0</v>
      </c>
      <c r="BF47" s="35">
        <f>'Growing-Finishing'!$E13*AM47/1000</f>
        <v>0</v>
      </c>
    </row>
    <row r="48" spans="1:174" ht="14.25" customHeight="1">
      <c r="V48" s="22">
        <v>6</v>
      </c>
      <c r="W48" s="33">
        <f>IF($A14=0,0,VLOOKUP($A14,[0]!Matrix,W$41))</f>
        <v>0</v>
      </c>
      <c r="X48" s="33">
        <f>IF($A14=0,0,VLOOKUP($A14,[0]!Matrix,X$41))</f>
        <v>0</v>
      </c>
      <c r="Y48" s="33">
        <f>IF($A14=0,0,VLOOKUP($A14,[0]!Matrix,Y$41))</f>
        <v>0</v>
      </c>
      <c r="Z48" s="33">
        <f>IF($A14=0,0,VLOOKUP($A14,[0]!Matrix,Z$41))</f>
        <v>0</v>
      </c>
      <c r="AA48" s="33">
        <f>IF($A14=0,0,VLOOKUP($A14,[0]!Matrix,AA$41))</f>
        <v>16.899999999999999</v>
      </c>
      <c r="AB48" s="33">
        <f>IF($A14=0,0,VLOOKUP($A14,[0]!Matrix,AB$41))</f>
        <v>18.98</v>
      </c>
      <c r="AC48" s="33">
        <f>IF($A14=0,0,VLOOKUP($A14,[0]!Matrix,AC$41))</f>
        <v>0.2</v>
      </c>
      <c r="AD48" s="33">
        <f>IF($A14=0,0,VLOOKUP($A14,[0]!Matrix,AD$41))</f>
        <v>0</v>
      </c>
      <c r="AE48" s="33">
        <f>IF($A14=0,0,VLOOKUP($A14,[0]!Matrix,AE$41))</f>
        <v>0.16</v>
      </c>
      <c r="AF48" s="33">
        <f>IF($A14=0,0,VLOOKUP($A14,[0]!Matrix,AF$41))</f>
        <v>0</v>
      </c>
      <c r="AG48" s="33">
        <f>IF($A14=0,0,VLOOKUP($A14,[0]!Matrix,AG$41))</f>
        <v>0</v>
      </c>
      <c r="AH48" s="33">
        <f>IF($A14=0,0,VLOOKUP($A14,[0]!Matrix,AH$41))</f>
        <v>0</v>
      </c>
      <c r="AI48" s="33">
        <f>IF($A14=0,0,VLOOKUP($A14,[0]!Matrix,AI$41))</f>
        <v>0</v>
      </c>
      <c r="AJ48" s="33">
        <f>IF($A14=0,0,VLOOKUP($A14,[0]!Matrix,AJ$41))</f>
        <v>0</v>
      </c>
      <c r="AK48" s="33">
        <f>IF($A14=0,0,VLOOKUP($A14,[0]!Matrix,AK$41))</f>
        <v>0</v>
      </c>
      <c r="AL48" s="33">
        <f>IF($A14=0,0,VLOOKUP($A14,[0]!Matrix,AL$41))</f>
        <v>0</v>
      </c>
      <c r="AM48" s="33">
        <f>IF($A14=0,0,VLOOKUP($A14,[0]!Matrix,AM$41))</f>
        <v>0</v>
      </c>
      <c r="AN48" s="34"/>
      <c r="AO48" s="22">
        <v>6</v>
      </c>
      <c r="AP48" s="35">
        <f>'Growing-Finishing'!$E14*W48/1000</f>
        <v>0</v>
      </c>
      <c r="AQ48" s="35">
        <f>'Growing-Finishing'!$E14*X48/1000</f>
        <v>0</v>
      </c>
      <c r="AR48" s="35">
        <f>'Growing-Finishing'!$E14*Y48/1000</f>
        <v>0</v>
      </c>
      <c r="AS48" s="35">
        <f>'Growing-Finishing'!$E14*Z48/1000</f>
        <v>0</v>
      </c>
      <c r="AT48" s="35">
        <f>'Growing-Finishing'!$E14*AA48/1000</f>
        <v>0.10139999999999999</v>
      </c>
      <c r="AU48" s="35">
        <f>'Growing-Finishing'!$E14*AB48/1000</f>
        <v>0.11388</v>
      </c>
      <c r="AV48" s="35">
        <f>'Growing-Finishing'!$E14*AC48/1000</f>
        <v>1.2000000000000001E-3</v>
      </c>
      <c r="AW48" s="35">
        <f>'Growing-Finishing'!$E14*AD48/1000</f>
        <v>0</v>
      </c>
      <c r="AX48" s="35">
        <f>'Growing-Finishing'!$E14*AE48/1000</f>
        <v>9.5999999999999992E-4</v>
      </c>
      <c r="AY48" s="35">
        <f>'Growing-Finishing'!$E14*AF48/1000</f>
        <v>0</v>
      </c>
      <c r="AZ48" s="35">
        <f>'Growing-Finishing'!$E14*AG48/1000</f>
        <v>0</v>
      </c>
      <c r="BA48" s="35">
        <f>'Growing-Finishing'!$E14*AH48/1000</f>
        <v>0</v>
      </c>
      <c r="BB48" s="35">
        <f>'Growing-Finishing'!$E14*AI48/1000</f>
        <v>0</v>
      </c>
      <c r="BC48" s="35">
        <f>'Growing-Finishing'!$E14*AJ48/1000</f>
        <v>0</v>
      </c>
      <c r="BD48" s="35">
        <f>'Growing-Finishing'!$E14*AK48/1000</f>
        <v>0</v>
      </c>
      <c r="BE48" s="35">
        <f>'Growing-Finishing'!$E14*AL48/1000</f>
        <v>0</v>
      </c>
      <c r="BF48" s="35">
        <f>'Growing-Finishing'!$E14*AM48/1000</f>
        <v>0</v>
      </c>
    </row>
    <row r="49" spans="1:58" ht="14.25" customHeight="1">
      <c r="V49" s="22">
        <v>7</v>
      </c>
      <c r="W49" s="33">
        <f>IF($A15=0,0,VLOOKUP($A15,[0]!Matrix,W$41))</f>
        <v>0</v>
      </c>
      <c r="X49" s="33">
        <f>IF($A15=0,0,VLOOKUP($A15,[0]!Matrix,X$41))</f>
        <v>0</v>
      </c>
      <c r="Y49" s="33">
        <f>IF($A15=0,0,VLOOKUP($A15,[0]!Matrix,Y$41))</f>
        <v>0</v>
      </c>
      <c r="Z49" s="33">
        <f>IF($A15=0,0,VLOOKUP($A15,[0]!Matrix,Z$41))</f>
        <v>0</v>
      </c>
      <c r="AA49" s="33">
        <f>IF($A15=0,0,VLOOKUP($A15,[0]!Matrix,AA$41))</f>
        <v>38.5</v>
      </c>
      <c r="AB49" s="33">
        <f>IF($A15=0,0,VLOOKUP($A15,[0]!Matrix,AB$41))</f>
        <v>0.02</v>
      </c>
      <c r="AC49" s="33">
        <f>IF($A15=0,0,VLOOKUP($A15,[0]!Matrix,AC$41))</f>
        <v>0.08</v>
      </c>
      <c r="AD49" s="33">
        <f>IF($A15=0,0,VLOOKUP($A15,[0]!Matrix,AD$41))</f>
        <v>0.02</v>
      </c>
      <c r="AE49" s="33">
        <f>IF($A15=0,0,VLOOKUP($A15,[0]!Matrix,AE$41))</f>
        <v>0.08</v>
      </c>
      <c r="AF49" s="33">
        <f>IF($A15=0,0,VLOOKUP($A15,[0]!Matrix,AF$41))</f>
        <v>0</v>
      </c>
      <c r="AG49" s="33">
        <f>IF($A15=0,0,VLOOKUP($A15,[0]!Matrix,AG$41))</f>
        <v>0</v>
      </c>
      <c r="AH49" s="33">
        <f>IF($A15=0,0,VLOOKUP($A15,[0]!Matrix,AH$41))</f>
        <v>0</v>
      </c>
      <c r="AI49" s="33">
        <f>IF($A15=0,0,VLOOKUP($A15,[0]!Matrix,AI$41))</f>
        <v>0</v>
      </c>
      <c r="AJ49" s="33">
        <f>IF($A15=0,0,VLOOKUP($A15,[0]!Matrix,AJ$41))</f>
        <v>0</v>
      </c>
      <c r="AK49" s="33">
        <f>IF($A15=0,0,VLOOKUP($A15,[0]!Matrix,AK$41))</f>
        <v>0</v>
      </c>
      <c r="AL49" s="33">
        <f>IF($A15=0,0,VLOOKUP($A15,[0]!Matrix,AL$41))</f>
        <v>0</v>
      </c>
      <c r="AM49" s="33">
        <f>IF($A15=0,0,VLOOKUP($A15,[0]!Matrix,AM$41))</f>
        <v>0</v>
      </c>
      <c r="AN49" s="34"/>
      <c r="AO49" s="22">
        <v>7</v>
      </c>
      <c r="AP49" s="35">
        <f>'Growing-Finishing'!$E15*W49/1000</f>
        <v>0</v>
      </c>
      <c r="AQ49" s="35">
        <f>'Growing-Finishing'!$E15*X49/1000</f>
        <v>0</v>
      </c>
      <c r="AR49" s="35">
        <f>'Growing-Finishing'!$E15*Y49/1000</f>
        <v>0</v>
      </c>
      <c r="AS49" s="35">
        <f>'Growing-Finishing'!$E15*Z49/1000</f>
        <v>0</v>
      </c>
      <c r="AT49" s="35">
        <f>'Growing-Finishing'!$E15*AA49/1000</f>
        <v>0.32724999999999999</v>
      </c>
      <c r="AU49" s="35">
        <f>'Growing-Finishing'!$E15*AB49/1000</f>
        <v>1.7000000000000001E-4</v>
      </c>
      <c r="AV49" s="35">
        <f>'Growing-Finishing'!$E15*AC49/1000</f>
        <v>6.8000000000000005E-4</v>
      </c>
      <c r="AW49" s="35">
        <f>'Growing-Finishing'!$E15*AD49/1000</f>
        <v>1.7000000000000001E-4</v>
      </c>
      <c r="AX49" s="35">
        <f>'Growing-Finishing'!$E15*AE49/1000</f>
        <v>6.8000000000000005E-4</v>
      </c>
      <c r="AY49" s="35">
        <f>'Growing-Finishing'!$E15*AF49/1000</f>
        <v>0</v>
      </c>
      <c r="AZ49" s="35">
        <f>'Growing-Finishing'!$E15*AG49/1000</f>
        <v>0</v>
      </c>
      <c r="BA49" s="35">
        <f>'Growing-Finishing'!$E15*AH49/1000</f>
        <v>0</v>
      </c>
      <c r="BB49" s="35">
        <f>'Growing-Finishing'!$E15*AI49/1000</f>
        <v>0</v>
      </c>
      <c r="BC49" s="35">
        <f>'Growing-Finishing'!$E15*AJ49/1000</f>
        <v>0</v>
      </c>
      <c r="BD49" s="35">
        <f>'Growing-Finishing'!$E15*AK49/1000</f>
        <v>0</v>
      </c>
      <c r="BE49" s="35">
        <f>'Growing-Finishing'!$E15*AL49/1000</f>
        <v>0</v>
      </c>
      <c r="BF49" s="35">
        <f>'Growing-Finishing'!$E15*AM49/1000</f>
        <v>0</v>
      </c>
    </row>
    <row r="50" spans="1:58" ht="14.25" customHeight="1">
      <c r="V50" s="22">
        <v>8</v>
      </c>
      <c r="W50" s="33">
        <f>IF($A16=0,0,VLOOKUP($A16,[0]!Matrix,W$41))</f>
        <v>4350</v>
      </c>
      <c r="X50" s="33">
        <f>IF($A16=0,0,VLOOKUP($A16,[0]!Matrix,X$41))</f>
        <v>95.4</v>
      </c>
      <c r="Y50" s="33">
        <f>IF($A16=0,0,VLOOKUP($A16,[0]!Matrix,Y$41))</f>
        <v>0</v>
      </c>
      <c r="Z50" s="33">
        <f>IF($A16=0,0,VLOOKUP($A16,[0]!Matrix,Z$41))</f>
        <v>0</v>
      </c>
      <c r="AA50" s="33">
        <f>IF($A16=0,0,VLOOKUP($A16,[0]!Matrix,AA$41))</f>
        <v>0</v>
      </c>
      <c r="AB50" s="33">
        <f>IF($A16=0,0,VLOOKUP($A16,[0]!Matrix,AB$41))</f>
        <v>0</v>
      </c>
      <c r="AC50" s="33">
        <f>IF($A16=0,0,VLOOKUP($A16,[0]!Matrix,AC$41))</f>
        <v>0</v>
      </c>
      <c r="AD50" s="33">
        <f>IF($A16=0,0,VLOOKUP($A16,[0]!Matrix,AD$41))</f>
        <v>19.5</v>
      </c>
      <c r="AE50" s="33">
        <f>IF($A16=0,0,VLOOKUP($A16,[0]!Matrix,AE$41))</f>
        <v>0</v>
      </c>
      <c r="AF50" s="33">
        <f>IF($A16=0,0,VLOOKUP($A16,[0]!Matrix,AF$41))</f>
        <v>79.8</v>
      </c>
      <c r="AG50" s="33">
        <f>IF($A16=0,0,VLOOKUP($A16,[0]!Matrix,AG$41))</f>
        <v>0</v>
      </c>
      <c r="AH50" s="33">
        <f>IF($A16=0,0,VLOOKUP($A16,[0]!Matrix,AH$41))</f>
        <v>0</v>
      </c>
      <c r="AI50" s="33">
        <f>IF($A16=0,0,VLOOKUP($A16,[0]!Matrix,AI$41))</f>
        <v>0</v>
      </c>
      <c r="AJ50" s="33">
        <f>IF($A16=0,0,VLOOKUP($A16,[0]!Matrix,AJ$41))</f>
        <v>0</v>
      </c>
      <c r="AK50" s="33">
        <f>IF($A16=0,0,VLOOKUP($A16,[0]!Matrix,AK$41))</f>
        <v>0</v>
      </c>
      <c r="AL50" s="33">
        <f>IF($A16=0,0,VLOOKUP($A16,[0]!Matrix,AL$41))</f>
        <v>0</v>
      </c>
      <c r="AM50" s="33">
        <f>IF($A16=0,0,VLOOKUP($A16,[0]!Matrix,AM$41))</f>
        <v>0</v>
      </c>
      <c r="AN50" s="34"/>
      <c r="AO50" s="22">
        <v>8</v>
      </c>
      <c r="AP50" s="35">
        <f>'Growing-Finishing'!$E16*W50/1000</f>
        <v>13.92</v>
      </c>
      <c r="AQ50" s="35">
        <f>'Growing-Finishing'!$E16*X50/1000</f>
        <v>0.30528000000000005</v>
      </c>
      <c r="AR50" s="35">
        <f>'Growing-Finishing'!$E16*Y50/1000</f>
        <v>0</v>
      </c>
      <c r="AS50" s="35">
        <f>'Growing-Finishing'!$E16*Z50/1000</f>
        <v>0</v>
      </c>
      <c r="AT50" s="35">
        <f>'Growing-Finishing'!$E16*AA50/1000</f>
        <v>0</v>
      </c>
      <c r="AU50" s="35">
        <f>'Growing-Finishing'!$E16*AB50/1000</f>
        <v>0</v>
      </c>
      <c r="AV50" s="35">
        <f>'Growing-Finishing'!$E16*AC50/1000</f>
        <v>0</v>
      </c>
      <c r="AW50" s="35">
        <f>'Growing-Finishing'!$E16*AD50/1000</f>
        <v>6.2400000000000004E-2</v>
      </c>
      <c r="AX50" s="35">
        <f>'Growing-Finishing'!$E16*AE50/1000</f>
        <v>0</v>
      </c>
      <c r="AY50" s="35">
        <f>'Growing-Finishing'!$E16*AF50/1000</f>
        <v>0.25536000000000003</v>
      </c>
      <c r="AZ50" s="35">
        <f>'Growing-Finishing'!$E16*AG50/1000</f>
        <v>0</v>
      </c>
      <c r="BA50" s="35">
        <f>'Growing-Finishing'!$E16*AH50/1000</f>
        <v>0</v>
      </c>
      <c r="BB50" s="35">
        <f>'Growing-Finishing'!$E16*AI50/1000</f>
        <v>0</v>
      </c>
      <c r="BC50" s="35">
        <f>'Growing-Finishing'!$E16*AJ50/1000</f>
        <v>0</v>
      </c>
      <c r="BD50" s="35">
        <f>'Growing-Finishing'!$E16*AK50/1000</f>
        <v>0</v>
      </c>
      <c r="BE50" s="35">
        <f>'Growing-Finishing'!$E16*AL50/1000</f>
        <v>0</v>
      </c>
      <c r="BF50" s="35">
        <f>'Growing-Finishing'!$E16*AM50/1000</f>
        <v>0</v>
      </c>
    </row>
    <row r="51" spans="1:58" s="20" customFormat="1" ht="14.25" customHeight="1">
      <c r="A51" s="19"/>
      <c r="C51" s="22"/>
      <c r="D51" s="22"/>
      <c r="E51" s="22"/>
      <c r="F51" s="22"/>
      <c r="G51" s="22"/>
      <c r="I51" s="19"/>
      <c r="K51" s="21"/>
      <c r="M51" s="19"/>
      <c r="N51" s="21"/>
      <c r="O51" s="21"/>
      <c r="P51" s="22"/>
      <c r="Q51" s="22"/>
      <c r="R51" s="22"/>
      <c r="V51" s="22">
        <v>9</v>
      </c>
      <c r="W51" s="33">
        <f>IF($A17=0,0,VLOOKUP($A17,[0]!Matrix,W$41))</f>
        <v>5354</v>
      </c>
      <c r="X51" s="33">
        <f>IF($A17=0,0,VLOOKUP($A17,[0]!Matrix,X$41))</f>
        <v>58.4</v>
      </c>
      <c r="Y51" s="33">
        <f>IF($A17=0,0,VLOOKUP($A17,[0]!Matrix,Y$41))</f>
        <v>0</v>
      </c>
      <c r="Z51" s="33">
        <f>IF($A17=0,0,VLOOKUP($A17,[0]!Matrix,Z$41))</f>
        <v>0</v>
      </c>
      <c r="AA51" s="33">
        <f>IF($A17=0,0,VLOOKUP($A17,[0]!Matrix,AA$41))</f>
        <v>0</v>
      </c>
      <c r="AB51" s="33">
        <f>IF($A17=0,0,VLOOKUP($A17,[0]!Matrix,AB$41))</f>
        <v>0</v>
      </c>
      <c r="AC51" s="33">
        <f>IF($A17=0,0,VLOOKUP($A17,[0]!Matrix,AC$41))</f>
        <v>0</v>
      </c>
      <c r="AD51" s="33">
        <f>IF($A17=0,0,VLOOKUP($A17,[0]!Matrix,AD$41))</f>
        <v>0</v>
      </c>
      <c r="AE51" s="33">
        <f>IF($A17=0,0,VLOOKUP($A17,[0]!Matrix,AE$41))</f>
        <v>0</v>
      </c>
      <c r="AF51" s="33">
        <f>IF($A17=0,0,VLOOKUP($A17,[0]!Matrix,AF$41))</f>
        <v>0</v>
      </c>
      <c r="AG51" s="33">
        <f>IF($A17=0,0,VLOOKUP($A17,[0]!Matrix,AG$41))</f>
        <v>99</v>
      </c>
      <c r="AH51" s="33">
        <f>IF($A17=0,0,VLOOKUP($A17,[0]!Matrix,AH$41))</f>
        <v>99</v>
      </c>
      <c r="AI51" s="33">
        <f>IF($A17=0,0,VLOOKUP($A17,[0]!Matrix,AI$41))</f>
        <v>0</v>
      </c>
      <c r="AJ51" s="33">
        <f>IF($A17=0,0,VLOOKUP($A17,[0]!Matrix,AJ$41))</f>
        <v>0</v>
      </c>
      <c r="AK51" s="33">
        <f>IF($A17=0,0,VLOOKUP($A17,[0]!Matrix,AK$41))</f>
        <v>0</v>
      </c>
      <c r="AL51" s="33">
        <f>IF($A17=0,0,VLOOKUP($A17,[0]!Matrix,AL$41))</f>
        <v>0</v>
      </c>
      <c r="AM51" s="33">
        <f>IF($A17=0,0,VLOOKUP($A17,[0]!Matrix,AM$41))</f>
        <v>0</v>
      </c>
      <c r="AN51" s="34"/>
      <c r="AO51" s="22">
        <v>9</v>
      </c>
      <c r="AP51" s="35">
        <f>'Growing-Finishing'!$E17*W51/1000</f>
        <v>5.3540000000000001</v>
      </c>
      <c r="AQ51" s="35">
        <f>'Growing-Finishing'!$E17*X51/1000</f>
        <v>5.8400000000000001E-2</v>
      </c>
      <c r="AR51" s="35">
        <f>'Growing-Finishing'!$E17*Y51/1000</f>
        <v>0</v>
      </c>
      <c r="AS51" s="35">
        <f>'Growing-Finishing'!$E17*Z51/1000</f>
        <v>0</v>
      </c>
      <c r="AT51" s="35">
        <f>'Growing-Finishing'!$E17*AA51/1000</f>
        <v>0</v>
      </c>
      <c r="AU51" s="35">
        <f>'Growing-Finishing'!$E17*AB51/1000</f>
        <v>0</v>
      </c>
      <c r="AV51" s="35">
        <f>'Growing-Finishing'!$E17*AC51/1000</f>
        <v>0</v>
      </c>
      <c r="AW51" s="35">
        <f>'Growing-Finishing'!$E17*AD51/1000</f>
        <v>0</v>
      </c>
      <c r="AX51" s="35">
        <f>'Growing-Finishing'!$E17*AE51/1000</f>
        <v>0</v>
      </c>
      <c r="AY51" s="35">
        <f>'Growing-Finishing'!$E17*AF51/1000</f>
        <v>0</v>
      </c>
      <c r="AZ51" s="35">
        <f>'Growing-Finishing'!$E17*AG51/1000</f>
        <v>9.9000000000000005E-2</v>
      </c>
      <c r="BA51" s="35">
        <f>'Growing-Finishing'!$E17*AH51/1000</f>
        <v>9.9000000000000005E-2</v>
      </c>
      <c r="BB51" s="35">
        <f>'Growing-Finishing'!$E17*AI51/1000</f>
        <v>0</v>
      </c>
      <c r="BC51" s="35">
        <f>'Growing-Finishing'!$E17*AJ51/1000</f>
        <v>0</v>
      </c>
      <c r="BD51" s="35">
        <f>'Growing-Finishing'!$E17*AK51/1000</f>
        <v>0</v>
      </c>
      <c r="BE51" s="35">
        <f>'Growing-Finishing'!$E17*AL51/1000</f>
        <v>0</v>
      </c>
      <c r="BF51" s="35">
        <f>'Growing-Finishing'!$E17*AM51/1000</f>
        <v>0</v>
      </c>
    </row>
    <row r="52" spans="1:58" s="20" customFormat="1" ht="14.25" customHeight="1">
      <c r="A52" s="19"/>
      <c r="C52" s="22"/>
      <c r="D52" s="22"/>
      <c r="E52" s="22"/>
      <c r="F52" s="22"/>
      <c r="G52" s="22"/>
      <c r="I52" s="19"/>
      <c r="K52" s="21"/>
      <c r="M52" s="19"/>
      <c r="N52" s="21"/>
      <c r="O52" s="21"/>
      <c r="P52" s="22"/>
      <c r="Q52" s="22"/>
      <c r="R52" s="22"/>
      <c r="V52" s="22">
        <v>10</v>
      </c>
      <c r="W52" s="33">
        <f>IF($A18=0,0,VLOOKUP($A18,[0]!Matrix,W$41))</f>
        <v>3776</v>
      </c>
      <c r="X52" s="33">
        <f>IF($A18=0,0,VLOOKUP($A18,[0]!Matrix,X$41))</f>
        <v>73.099999999999994</v>
      </c>
      <c r="Y52" s="33">
        <f>IF($A18=0,0,VLOOKUP($A18,[0]!Matrix,Y$41))</f>
        <v>0</v>
      </c>
      <c r="Z52" s="33">
        <f>IF($A18=0,0,VLOOKUP($A18,[0]!Matrix,Z$41))</f>
        <v>0</v>
      </c>
      <c r="AA52" s="33">
        <f>IF($A18=0,0,VLOOKUP($A18,[0]!Matrix,AA$41))</f>
        <v>0</v>
      </c>
      <c r="AB52" s="33">
        <f>IF($A18=0,0,VLOOKUP($A18,[0]!Matrix,AB$41))</f>
        <v>0</v>
      </c>
      <c r="AC52" s="33">
        <f>IF($A18=0,0,VLOOKUP($A18,[0]!Matrix,AC$41))</f>
        <v>0</v>
      </c>
      <c r="AD52" s="33">
        <f>IF($A18=0,0,VLOOKUP($A18,[0]!Matrix,AD$41))</f>
        <v>0</v>
      </c>
      <c r="AE52" s="33">
        <f>IF($A18=0,0,VLOOKUP($A18,[0]!Matrix,AE$41))</f>
        <v>0</v>
      </c>
      <c r="AF52" s="33">
        <f>IF($A18=0,0,VLOOKUP($A18,[0]!Matrix,AF$41))</f>
        <v>0</v>
      </c>
      <c r="AG52" s="33">
        <f>IF($A18=0,0,VLOOKUP($A18,[0]!Matrix,AG$41))</f>
        <v>0</v>
      </c>
      <c r="AH52" s="33">
        <f>IF($A18=0,0,VLOOKUP($A18,[0]!Matrix,AH$41))</f>
        <v>0</v>
      </c>
      <c r="AI52" s="33">
        <f>IF($A18=0,0,VLOOKUP($A18,[0]!Matrix,AI$41))</f>
        <v>99</v>
      </c>
      <c r="AJ52" s="33">
        <f>IF($A18=0,0,VLOOKUP($A18,[0]!Matrix,AJ$41))</f>
        <v>0</v>
      </c>
      <c r="AK52" s="33">
        <f>IF($A18=0,0,VLOOKUP($A18,[0]!Matrix,AK$41))</f>
        <v>0</v>
      </c>
      <c r="AL52" s="33">
        <f>IF($A18=0,0,VLOOKUP($A18,[0]!Matrix,AL$41))</f>
        <v>0</v>
      </c>
      <c r="AM52" s="33">
        <f>IF($A18=0,0,VLOOKUP($A18,[0]!Matrix,AM$41))</f>
        <v>0</v>
      </c>
      <c r="AN52" s="34"/>
      <c r="AO52" s="22">
        <v>10</v>
      </c>
      <c r="AP52" s="35">
        <f>'Growing-Finishing'!$E18*W52/1000</f>
        <v>4.5312000000000001</v>
      </c>
      <c r="AQ52" s="35">
        <f>'Growing-Finishing'!$E18*X52/1000</f>
        <v>8.7719999999999979E-2</v>
      </c>
      <c r="AR52" s="35">
        <f>'Growing-Finishing'!$E18*Y52/1000</f>
        <v>0</v>
      </c>
      <c r="AS52" s="35">
        <f>'Growing-Finishing'!$E18*Z52/1000</f>
        <v>0</v>
      </c>
      <c r="AT52" s="35">
        <f>'Growing-Finishing'!$E18*AA52/1000</f>
        <v>0</v>
      </c>
      <c r="AU52" s="35">
        <f>'Growing-Finishing'!$E18*AB52/1000</f>
        <v>0</v>
      </c>
      <c r="AV52" s="35">
        <f>'Growing-Finishing'!$E18*AC52/1000</f>
        <v>0</v>
      </c>
      <c r="AW52" s="35">
        <f>'Growing-Finishing'!$E18*AD52/1000</f>
        <v>0</v>
      </c>
      <c r="AX52" s="35">
        <f>'Growing-Finishing'!$E18*AE52/1000</f>
        <v>0</v>
      </c>
      <c r="AY52" s="35">
        <f>'Growing-Finishing'!$E18*AF52/1000</f>
        <v>0</v>
      </c>
      <c r="AZ52" s="35">
        <f>'Growing-Finishing'!$E18*AG52/1000</f>
        <v>0</v>
      </c>
      <c r="BA52" s="35">
        <f>'Growing-Finishing'!$E18*AH52/1000</f>
        <v>0</v>
      </c>
      <c r="BB52" s="35">
        <f>'Growing-Finishing'!$E18*AI52/1000</f>
        <v>0.1188</v>
      </c>
      <c r="BC52" s="35">
        <f>'Growing-Finishing'!$E18*AJ52/1000</f>
        <v>0</v>
      </c>
      <c r="BD52" s="35">
        <f>'Growing-Finishing'!$E18*AK52/1000</f>
        <v>0</v>
      </c>
      <c r="BE52" s="35">
        <f>'Growing-Finishing'!$E18*AL52/1000</f>
        <v>0</v>
      </c>
      <c r="BF52" s="35">
        <f>'Growing-Finishing'!$E18*AM52/1000</f>
        <v>0</v>
      </c>
    </row>
    <row r="53" spans="1:58" s="20" customFormat="1" ht="14.25" customHeight="1">
      <c r="A53" s="19"/>
      <c r="C53" s="22"/>
      <c r="D53" s="22"/>
      <c r="E53" s="22"/>
      <c r="F53" s="22"/>
      <c r="G53" s="22"/>
      <c r="I53" s="19"/>
      <c r="K53" s="21"/>
      <c r="M53" s="19"/>
      <c r="N53" s="21"/>
      <c r="O53" s="21"/>
      <c r="P53" s="22"/>
      <c r="Q53" s="22"/>
      <c r="R53" s="22"/>
      <c r="V53" s="22">
        <v>11</v>
      </c>
      <c r="W53" s="33">
        <f>IF($A19=0,0,VLOOKUP($A19,[0]!Matrix,W$41))</f>
        <v>6166</v>
      </c>
      <c r="X53" s="33">
        <f>IF($A19=0,0,VLOOKUP($A19,[0]!Matrix,X$41))</f>
        <v>85.3</v>
      </c>
      <c r="Y53" s="33">
        <f>IF($A19=0,0,VLOOKUP($A19,[0]!Matrix,Y$41))</f>
        <v>0</v>
      </c>
      <c r="Z53" s="33">
        <f>IF($A19=0,0,VLOOKUP($A19,[0]!Matrix,Z$41))</f>
        <v>0</v>
      </c>
      <c r="AA53" s="33">
        <f>IF($A19=0,0,VLOOKUP($A19,[0]!Matrix,AA$41))</f>
        <v>0</v>
      </c>
      <c r="AB53" s="33">
        <f>IF($A19=0,0,VLOOKUP($A19,[0]!Matrix,AB$41))</f>
        <v>0</v>
      </c>
      <c r="AC53" s="33">
        <f>IF($A19=0,0,VLOOKUP($A19,[0]!Matrix,AC$41))</f>
        <v>0</v>
      </c>
      <c r="AD53" s="33">
        <f>IF($A19=0,0,VLOOKUP($A19,[0]!Matrix,AD$41))</f>
        <v>0</v>
      </c>
      <c r="AE53" s="33">
        <f>IF($A19=0,0,VLOOKUP($A19,[0]!Matrix,AE$41))</f>
        <v>0</v>
      </c>
      <c r="AF53" s="33">
        <f>IF($A19=0,0,VLOOKUP($A19,[0]!Matrix,AF$41))</f>
        <v>0</v>
      </c>
      <c r="AG53" s="33">
        <f>IF($A19=0,0,VLOOKUP($A19,[0]!Matrix,AG$41))</f>
        <v>0</v>
      </c>
      <c r="AH53" s="33">
        <f>IF($A19=0,0,VLOOKUP($A19,[0]!Matrix,AH$41))</f>
        <v>0</v>
      </c>
      <c r="AI53" s="33">
        <f>IF($A19=0,0,VLOOKUP($A19,[0]!Matrix,AI$41))</f>
        <v>0</v>
      </c>
      <c r="AJ53" s="33">
        <f>IF($A19=0,0,VLOOKUP($A19,[0]!Matrix,AJ$41))</f>
        <v>98.5</v>
      </c>
      <c r="AK53" s="33">
        <f>IF($A19=0,0,VLOOKUP($A19,[0]!Matrix,AK$41))</f>
        <v>0</v>
      </c>
      <c r="AL53" s="33">
        <f>IF($A19=0,0,VLOOKUP($A19,[0]!Matrix,AL$41))</f>
        <v>0</v>
      </c>
      <c r="AM53" s="33">
        <f>IF($A19=0,0,VLOOKUP($A19,[0]!Matrix,AM$41))</f>
        <v>0</v>
      </c>
      <c r="AN53" s="34"/>
      <c r="AO53" s="22">
        <v>11</v>
      </c>
      <c r="AP53" s="35">
        <f>'Growing-Finishing'!$E19*W53/1000</f>
        <v>1.2332000000000001</v>
      </c>
      <c r="AQ53" s="35">
        <f>'Growing-Finishing'!$E19*X53/1000</f>
        <v>1.7059999999999999E-2</v>
      </c>
      <c r="AR53" s="35">
        <f>'Growing-Finishing'!$E19*Y53/1000</f>
        <v>0</v>
      </c>
      <c r="AS53" s="35">
        <f>'Growing-Finishing'!$E19*Z53/1000</f>
        <v>0</v>
      </c>
      <c r="AT53" s="35">
        <f>'Growing-Finishing'!$E19*AA53/1000</f>
        <v>0</v>
      </c>
      <c r="AU53" s="35">
        <f>'Growing-Finishing'!$E19*AB53/1000</f>
        <v>0</v>
      </c>
      <c r="AV53" s="35">
        <f>'Growing-Finishing'!$E19*AC53/1000</f>
        <v>0</v>
      </c>
      <c r="AW53" s="35">
        <f>'Growing-Finishing'!$E19*AD53/1000</f>
        <v>0</v>
      </c>
      <c r="AX53" s="35">
        <f>'Growing-Finishing'!$E19*AE53/1000</f>
        <v>0</v>
      </c>
      <c r="AY53" s="35">
        <f>'Growing-Finishing'!$E19*AF53/1000</f>
        <v>0</v>
      </c>
      <c r="AZ53" s="35">
        <f>'Growing-Finishing'!$E19*AG53/1000</f>
        <v>0</v>
      </c>
      <c r="BA53" s="35">
        <f>'Growing-Finishing'!$E19*AH53/1000</f>
        <v>0</v>
      </c>
      <c r="BB53" s="35">
        <f>'Growing-Finishing'!$E19*AI53/1000</f>
        <v>0</v>
      </c>
      <c r="BC53" s="35">
        <f>'Growing-Finishing'!$E19*AJ53/1000</f>
        <v>1.9700000000000002E-2</v>
      </c>
      <c r="BD53" s="35">
        <f>'Growing-Finishing'!$E19*AK53/1000</f>
        <v>0</v>
      </c>
      <c r="BE53" s="35">
        <f>'Growing-Finishing'!$E19*AL53/1000</f>
        <v>0</v>
      </c>
      <c r="BF53" s="35">
        <f>'Growing-Finishing'!$E19*AM53/1000</f>
        <v>0</v>
      </c>
    </row>
    <row r="54" spans="1:58" s="20" customFormat="1" ht="14.25" customHeight="1">
      <c r="A54" s="19"/>
      <c r="C54" s="22"/>
      <c r="D54" s="22"/>
      <c r="E54" s="22"/>
      <c r="F54" s="22"/>
      <c r="G54" s="22"/>
      <c r="I54" s="19"/>
      <c r="K54" s="21"/>
      <c r="M54" s="19"/>
      <c r="N54" s="21"/>
      <c r="O54" s="21"/>
      <c r="P54" s="22"/>
      <c r="Q54" s="22"/>
      <c r="R54" s="22"/>
      <c r="V54" s="22">
        <v>12</v>
      </c>
      <c r="W54" s="33">
        <f>IF($A20=0,0,VLOOKUP($A20,[0]!Matrix,W$41))</f>
        <v>0</v>
      </c>
      <c r="X54" s="33">
        <f>IF($A20=0,0,VLOOKUP($A20,[0]!Matrix,X$41))</f>
        <v>0</v>
      </c>
      <c r="Y54" s="33">
        <f>IF($A20=0,0,VLOOKUP($A20,[0]!Matrix,Y$41))</f>
        <v>0</v>
      </c>
      <c r="Z54" s="33">
        <f>IF($A20=0,0,VLOOKUP($A20,[0]!Matrix,Z$41))</f>
        <v>0</v>
      </c>
      <c r="AA54" s="33">
        <f>IF($A20=0,0,VLOOKUP($A20,[0]!Matrix,AA$41))</f>
        <v>0</v>
      </c>
      <c r="AB54" s="33">
        <f>IF($A20=0,0,VLOOKUP($A20,[0]!Matrix,AB$41))</f>
        <v>0</v>
      </c>
      <c r="AC54" s="33">
        <f>IF($A20=0,0,VLOOKUP($A20,[0]!Matrix,AC$41))</f>
        <v>0</v>
      </c>
      <c r="AD54" s="33">
        <f>IF($A20=0,0,VLOOKUP($A20,[0]!Matrix,AD$41))</f>
        <v>0</v>
      </c>
      <c r="AE54" s="33">
        <f>IF($A20=0,0,VLOOKUP($A20,[0]!Matrix,AE$41))</f>
        <v>0</v>
      </c>
      <c r="AF54" s="33">
        <f>IF($A20=0,0,VLOOKUP($A20,[0]!Matrix,AF$41))</f>
        <v>0</v>
      </c>
      <c r="AG54" s="33">
        <f>IF($A20=0,0,VLOOKUP($A20,[0]!Matrix,AG$41))</f>
        <v>0</v>
      </c>
      <c r="AH54" s="33">
        <f>IF($A20=0,0,VLOOKUP($A20,[0]!Matrix,AH$41))</f>
        <v>0</v>
      </c>
      <c r="AI54" s="33">
        <f>IF($A20=0,0,VLOOKUP($A20,[0]!Matrix,AI$41))</f>
        <v>0</v>
      </c>
      <c r="AJ54" s="33">
        <f>IF($A20=0,0,VLOOKUP($A20,[0]!Matrix,AJ$41))</f>
        <v>0</v>
      </c>
      <c r="AK54" s="33">
        <f>IF($A20=0,0,VLOOKUP($A20,[0]!Matrix,AK$41))</f>
        <v>0</v>
      </c>
      <c r="AL54" s="33">
        <f>IF($A20=0,0,VLOOKUP($A20,[0]!Matrix,AL$41))</f>
        <v>0</v>
      </c>
      <c r="AM54" s="33">
        <f>IF($A20=0,0,VLOOKUP($A20,[0]!Matrix,AM$41))</f>
        <v>0</v>
      </c>
      <c r="AN54" s="34"/>
      <c r="AO54" s="22">
        <v>12</v>
      </c>
      <c r="AP54" s="35">
        <f>'Growing-Finishing'!$E20*W54/1000</f>
        <v>0</v>
      </c>
      <c r="AQ54" s="35">
        <f>'Growing-Finishing'!$E20*X54/1000</f>
        <v>0</v>
      </c>
      <c r="AR54" s="35">
        <f>'Growing-Finishing'!$E20*Y54/1000</f>
        <v>0</v>
      </c>
      <c r="AS54" s="35">
        <f>'Growing-Finishing'!$E20*Z54/1000</f>
        <v>0</v>
      </c>
      <c r="AT54" s="35">
        <f>'Growing-Finishing'!$E20*AA54/1000</f>
        <v>0</v>
      </c>
      <c r="AU54" s="35">
        <f>'Growing-Finishing'!$E20*AB54/1000</f>
        <v>0</v>
      </c>
      <c r="AV54" s="35">
        <f>'Growing-Finishing'!$E20*AC54/1000</f>
        <v>0</v>
      </c>
      <c r="AW54" s="35">
        <f>'Growing-Finishing'!$E20*AD54/1000</f>
        <v>0</v>
      </c>
      <c r="AX54" s="35">
        <f>'Growing-Finishing'!$E20*AE54/1000</f>
        <v>0</v>
      </c>
      <c r="AY54" s="35">
        <f>'Growing-Finishing'!$E20*AF54/1000</f>
        <v>0</v>
      </c>
      <c r="AZ54" s="35">
        <f>'Growing-Finishing'!$E20*AG54/1000</f>
        <v>0</v>
      </c>
      <c r="BA54" s="35">
        <f>'Growing-Finishing'!$E20*AH54/1000</f>
        <v>0</v>
      </c>
      <c r="BB54" s="35">
        <f>'Growing-Finishing'!$E20*AI54/1000</f>
        <v>0</v>
      </c>
      <c r="BC54" s="35">
        <f>'Growing-Finishing'!$E20*AJ54/1000</f>
        <v>0</v>
      </c>
      <c r="BD54" s="35">
        <f>'Growing-Finishing'!$E20*AK54/1000</f>
        <v>0</v>
      </c>
      <c r="BE54" s="35">
        <f>'Growing-Finishing'!$E20*AL54/1000</f>
        <v>0</v>
      </c>
      <c r="BF54" s="35">
        <f>'Growing-Finishing'!$E20*AM54/1000</f>
        <v>0</v>
      </c>
    </row>
    <row r="55" spans="1:58" s="20" customFormat="1" ht="14.25" customHeight="1">
      <c r="A55" s="19"/>
      <c r="C55" s="22"/>
      <c r="D55" s="22"/>
      <c r="E55" s="22"/>
      <c r="F55" s="22"/>
      <c r="G55" s="22"/>
      <c r="I55" s="19"/>
      <c r="K55" s="21"/>
      <c r="M55" s="19"/>
      <c r="N55" s="21"/>
      <c r="O55" s="21"/>
      <c r="P55" s="22"/>
      <c r="Q55" s="22"/>
      <c r="R55" s="22"/>
      <c r="V55" s="22">
        <v>13</v>
      </c>
      <c r="W55" s="33">
        <f>IF($A21=0,0,VLOOKUP($A21,[0]!Matrix,W$41))</f>
        <v>0</v>
      </c>
      <c r="X55" s="33">
        <f>IF($A21=0,0,VLOOKUP($A21,[0]!Matrix,X$41))</f>
        <v>0</v>
      </c>
      <c r="Y55" s="33">
        <f>IF($A21=0,0,VLOOKUP($A21,[0]!Matrix,Y$41))</f>
        <v>0</v>
      </c>
      <c r="Z55" s="33">
        <f>IF($A21=0,0,VLOOKUP($A21,[0]!Matrix,Z$41))</f>
        <v>0</v>
      </c>
      <c r="AA55" s="33">
        <f>IF($A21=0,0,VLOOKUP($A21,[0]!Matrix,AA$41))</f>
        <v>0</v>
      </c>
      <c r="AB55" s="33">
        <f>IF($A21=0,0,VLOOKUP($A21,[0]!Matrix,AB$41))</f>
        <v>0</v>
      </c>
      <c r="AC55" s="33">
        <f>IF($A21=0,0,VLOOKUP($A21,[0]!Matrix,AC$41))</f>
        <v>0</v>
      </c>
      <c r="AD55" s="33">
        <f>IF($A21=0,0,VLOOKUP($A21,[0]!Matrix,AD$41))</f>
        <v>0</v>
      </c>
      <c r="AE55" s="33">
        <f>IF($A21=0,0,VLOOKUP($A21,[0]!Matrix,AE$41))</f>
        <v>0</v>
      </c>
      <c r="AF55" s="33">
        <f>IF($A21=0,0,VLOOKUP($A21,[0]!Matrix,AF$41))</f>
        <v>0</v>
      </c>
      <c r="AG55" s="33">
        <f>IF($A21=0,0,VLOOKUP($A21,[0]!Matrix,AG$41))</f>
        <v>0</v>
      </c>
      <c r="AH55" s="33">
        <f>IF($A21=0,0,VLOOKUP($A21,[0]!Matrix,AH$41))</f>
        <v>0</v>
      </c>
      <c r="AI55" s="33">
        <f>IF($A21=0,0,VLOOKUP($A21,[0]!Matrix,AI$41))</f>
        <v>0</v>
      </c>
      <c r="AJ55" s="33">
        <f>IF($A21=0,0,VLOOKUP($A21,[0]!Matrix,AJ$41))</f>
        <v>0</v>
      </c>
      <c r="AK55" s="33">
        <f>IF($A21=0,0,VLOOKUP($A21,[0]!Matrix,AK$41))</f>
        <v>0</v>
      </c>
      <c r="AL55" s="33">
        <f>IF($A21=0,0,VLOOKUP($A21,[0]!Matrix,AL$41))</f>
        <v>0</v>
      </c>
      <c r="AM55" s="33">
        <f>IF($A21=0,0,VLOOKUP($A21,[0]!Matrix,AM$41))</f>
        <v>0</v>
      </c>
      <c r="AN55" s="34"/>
      <c r="AO55" s="22">
        <v>13</v>
      </c>
      <c r="AP55" s="35">
        <f>'Growing-Finishing'!$E21*W55/1000</f>
        <v>0</v>
      </c>
      <c r="AQ55" s="35">
        <f>'Growing-Finishing'!$E21*X55/1000</f>
        <v>0</v>
      </c>
      <c r="AR55" s="35">
        <f>'Growing-Finishing'!$E21*Y55/1000</f>
        <v>0</v>
      </c>
      <c r="AS55" s="35">
        <f>'Growing-Finishing'!$E21*Z55/1000</f>
        <v>0</v>
      </c>
      <c r="AT55" s="35">
        <f>'Growing-Finishing'!$E21*AA55/1000</f>
        <v>0</v>
      </c>
      <c r="AU55" s="35">
        <f>'Growing-Finishing'!$E21*AB55/1000</f>
        <v>0</v>
      </c>
      <c r="AV55" s="35">
        <f>'Growing-Finishing'!$E21*AC55/1000</f>
        <v>0</v>
      </c>
      <c r="AW55" s="35">
        <f>'Growing-Finishing'!$E21*AD55/1000</f>
        <v>0</v>
      </c>
      <c r="AX55" s="35">
        <f>'Growing-Finishing'!$E21*AE55/1000</f>
        <v>0</v>
      </c>
      <c r="AY55" s="35">
        <f>'Growing-Finishing'!$E21*AF55/1000</f>
        <v>0</v>
      </c>
      <c r="AZ55" s="35">
        <f>'Growing-Finishing'!$E21*AG55/1000</f>
        <v>0</v>
      </c>
      <c r="BA55" s="35">
        <f>'Growing-Finishing'!$E21*AH55/1000</f>
        <v>0</v>
      </c>
      <c r="BB55" s="35">
        <f>'Growing-Finishing'!$E21*AI55/1000</f>
        <v>0</v>
      </c>
      <c r="BC55" s="35">
        <f>'Growing-Finishing'!$E21*AJ55/1000</f>
        <v>0</v>
      </c>
      <c r="BD55" s="35">
        <f>'Growing-Finishing'!$E21*AK55/1000</f>
        <v>0</v>
      </c>
      <c r="BE55" s="35">
        <f>'Growing-Finishing'!$E21*AL55/1000</f>
        <v>0</v>
      </c>
      <c r="BF55" s="35">
        <f>'Growing-Finishing'!$E21*AM55/1000</f>
        <v>0</v>
      </c>
    </row>
    <row r="56" spans="1:58" s="20" customFormat="1" ht="14.25" customHeight="1">
      <c r="A56" s="19"/>
      <c r="C56" s="22"/>
      <c r="D56" s="22"/>
      <c r="E56" s="22"/>
      <c r="F56" s="22"/>
      <c r="G56" s="22"/>
      <c r="I56" s="19"/>
      <c r="K56" s="21"/>
      <c r="M56" s="19"/>
      <c r="N56" s="21"/>
      <c r="O56" s="21"/>
      <c r="P56" s="22"/>
      <c r="Q56" s="22"/>
      <c r="R56" s="22"/>
      <c r="V56" s="22">
        <v>14</v>
      </c>
      <c r="W56" s="33">
        <f>IF($A22=0,0,VLOOKUP($A22,[0]!Matrix,W$41))</f>
        <v>0</v>
      </c>
      <c r="X56" s="33">
        <f>IF($A22=0,0,VLOOKUP($A22,[0]!Matrix,X$41))</f>
        <v>0</v>
      </c>
      <c r="Y56" s="33">
        <f>IF($A22=0,0,VLOOKUP($A22,[0]!Matrix,Y$41))</f>
        <v>0</v>
      </c>
      <c r="Z56" s="33">
        <f>IF($A22=0,0,VLOOKUP($A22,[0]!Matrix,Z$41))</f>
        <v>0</v>
      </c>
      <c r="AA56" s="33">
        <f>IF($A22=0,0,VLOOKUP($A22,[0]!Matrix,AA$41))</f>
        <v>0</v>
      </c>
      <c r="AB56" s="33">
        <f>IF($A22=0,0,VLOOKUP($A22,[0]!Matrix,AB$41))</f>
        <v>0</v>
      </c>
      <c r="AC56" s="33">
        <f>IF($A22=0,0,VLOOKUP($A22,[0]!Matrix,AC$41))</f>
        <v>0</v>
      </c>
      <c r="AD56" s="33">
        <f>IF($A22=0,0,VLOOKUP($A22,[0]!Matrix,AD$41))</f>
        <v>0</v>
      </c>
      <c r="AE56" s="33">
        <f>IF($A22=0,0,VLOOKUP($A22,[0]!Matrix,AE$41))</f>
        <v>0</v>
      </c>
      <c r="AF56" s="33">
        <f>IF($A22=0,0,VLOOKUP($A22,[0]!Matrix,AF$41))</f>
        <v>0</v>
      </c>
      <c r="AG56" s="33">
        <f>IF($A22=0,0,VLOOKUP($A22,[0]!Matrix,AG$41))</f>
        <v>0</v>
      </c>
      <c r="AH56" s="33">
        <f>IF($A22=0,0,VLOOKUP($A22,[0]!Matrix,AH$41))</f>
        <v>0</v>
      </c>
      <c r="AI56" s="33">
        <f>IF($A22=0,0,VLOOKUP($A22,[0]!Matrix,AI$41))</f>
        <v>0</v>
      </c>
      <c r="AJ56" s="33">
        <f>IF($A22=0,0,VLOOKUP($A22,[0]!Matrix,AJ$41))</f>
        <v>0</v>
      </c>
      <c r="AK56" s="33">
        <f>IF($A22=0,0,VLOOKUP($A22,[0]!Matrix,AK$41))</f>
        <v>0</v>
      </c>
      <c r="AL56" s="33">
        <f>IF($A22=0,0,VLOOKUP($A22,[0]!Matrix,AL$41))</f>
        <v>0</v>
      </c>
      <c r="AM56" s="33">
        <f>IF($A22=0,0,VLOOKUP($A22,[0]!Matrix,AM$41))</f>
        <v>252000</v>
      </c>
      <c r="AN56" s="34"/>
      <c r="AO56" s="22">
        <v>14</v>
      </c>
      <c r="AP56" s="35">
        <f>'Growing-Finishing'!$E22*W56/1000</f>
        <v>0</v>
      </c>
      <c r="AQ56" s="35">
        <f>'Growing-Finishing'!$E22*X56/1000</f>
        <v>0</v>
      </c>
      <c r="AR56" s="35">
        <f>'Growing-Finishing'!$E22*Y56/1000</f>
        <v>0</v>
      </c>
      <c r="AS56" s="35">
        <f>'Growing-Finishing'!$E22*Z56/1000</f>
        <v>0</v>
      </c>
      <c r="AT56" s="35">
        <f>'Growing-Finishing'!$E22*AA56/1000</f>
        <v>0</v>
      </c>
      <c r="AU56" s="35">
        <f>'Growing-Finishing'!$E22*AB56/1000</f>
        <v>0</v>
      </c>
      <c r="AV56" s="35">
        <f>'Growing-Finishing'!$E22*AC56/1000</f>
        <v>0</v>
      </c>
      <c r="AW56" s="35">
        <f>'Growing-Finishing'!$E22*AD56/1000</f>
        <v>0</v>
      </c>
      <c r="AX56" s="35">
        <f>'Growing-Finishing'!$E22*AE56/1000</f>
        <v>0</v>
      </c>
      <c r="AY56" s="35">
        <f>'Growing-Finishing'!$E22*AF56/1000</f>
        <v>0</v>
      </c>
      <c r="AZ56" s="35">
        <f>'Growing-Finishing'!$E22*AG56/1000</f>
        <v>0</v>
      </c>
      <c r="BA56" s="35">
        <f>'Growing-Finishing'!$E22*AH56/1000</f>
        <v>0</v>
      </c>
      <c r="BB56" s="35">
        <f>'Growing-Finishing'!$E22*AI56/1000</f>
        <v>0</v>
      </c>
      <c r="BC56" s="35">
        <f>'Growing-Finishing'!$E22*AJ56/1000</f>
        <v>0</v>
      </c>
      <c r="BD56" s="35">
        <f>'Growing-Finishing'!$E22*AK56/1000</f>
        <v>0</v>
      </c>
      <c r="BE56" s="35">
        <f>'Growing-Finishing'!$E22*AL56/1000</f>
        <v>0</v>
      </c>
      <c r="BF56" s="35">
        <f>'Growing-Finishing'!$E22*AM56/1000</f>
        <v>0</v>
      </c>
    </row>
    <row r="57" spans="1:58" s="20" customFormat="1" ht="14.25" customHeight="1">
      <c r="A57" s="19"/>
      <c r="C57" s="22"/>
      <c r="D57" s="22"/>
      <c r="E57" s="22"/>
      <c r="F57" s="22"/>
      <c r="G57" s="22"/>
      <c r="I57" s="19"/>
      <c r="K57" s="21"/>
      <c r="M57" s="19"/>
      <c r="N57" s="21"/>
      <c r="O57" s="21"/>
      <c r="P57" s="22"/>
      <c r="Q57" s="22"/>
      <c r="R57" s="22"/>
      <c r="V57" s="22">
        <v>15</v>
      </c>
      <c r="W57" s="33">
        <f>IF($A23=0,0,VLOOKUP($A23,[0]!Matrix,W$41))</f>
        <v>0</v>
      </c>
      <c r="X57" s="33">
        <f>IF($A23=0,0,VLOOKUP($A23,[0]!Matrix,X$41))</f>
        <v>0</v>
      </c>
      <c r="Y57" s="33">
        <f>IF($A23=0,0,VLOOKUP($A23,[0]!Matrix,Y$41))</f>
        <v>0</v>
      </c>
      <c r="Z57" s="33">
        <f>IF($A23=0,0,VLOOKUP($A23,[0]!Matrix,Z$41))</f>
        <v>0</v>
      </c>
      <c r="AA57" s="33">
        <f>IF($A23=0,0,VLOOKUP($A23,[0]!Matrix,AA$41))</f>
        <v>0</v>
      </c>
      <c r="AB57" s="33">
        <f>IF($A23=0,0,VLOOKUP($A23,[0]!Matrix,AB$41))</f>
        <v>0</v>
      </c>
      <c r="AC57" s="33">
        <f>IF($A23=0,0,VLOOKUP($A23,[0]!Matrix,AC$41))</f>
        <v>0</v>
      </c>
      <c r="AD57" s="33">
        <f>IF($A23=0,0,VLOOKUP($A23,[0]!Matrix,AD$41))</f>
        <v>0</v>
      </c>
      <c r="AE57" s="33">
        <f>IF($A23=0,0,VLOOKUP($A23,[0]!Matrix,AE$41))</f>
        <v>0</v>
      </c>
      <c r="AF57" s="33">
        <f>IF($A23=0,0,VLOOKUP($A23,[0]!Matrix,AF$41))</f>
        <v>0</v>
      </c>
      <c r="AG57" s="33">
        <f>IF($A23=0,0,VLOOKUP($A23,[0]!Matrix,AG$41))</f>
        <v>0</v>
      </c>
      <c r="AH57" s="33">
        <f>IF($A23=0,0,VLOOKUP($A23,[0]!Matrix,AH$41))</f>
        <v>0</v>
      </c>
      <c r="AI57" s="33">
        <f>IF($A23=0,0,VLOOKUP($A23,[0]!Matrix,AI$41))</f>
        <v>0</v>
      </c>
      <c r="AJ57" s="33">
        <f>IF($A23=0,0,VLOOKUP($A23,[0]!Matrix,AJ$41))</f>
        <v>0</v>
      </c>
      <c r="AK57" s="33">
        <f>IF($A23=0,0,VLOOKUP($A23,[0]!Matrix,AK$41))</f>
        <v>0</v>
      </c>
      <c r="AL57" s="33">
        <f>IF($A23=0,0,VLOOKUP($A23,[0]!Matrix,AL$41))</f>
        <v>0</v>
      </c>
      <c r="AM57" s="33">
        <f>IF($A23=0,0,VLOOKUP($A23,[0]!Matrix,AM$41))</f>
        <v>0</v>
      </c>
      <c r="AN57" s="34"/>
      <c r="AO57" s="22">
        <v>15</v>
      </c>
      <c r="AP57" s="35">
        <f>'Growing-Finishing'!$E23*W57/1000</f>
        <v>0</v>
      </c>
      <c r="AQ57" s="35">
        <f>'Growing-Finishing'!$E23*X57/1000</f>
        <v>0</v>
      </c>
      <c r="AR57" s="35">
        <f>'Growing-Finishing'!$E23*Y57/1000</f>
        <v>0</v>
      </c>
      <c r="AS57" s="35">
        <f>'Growing-Finishing'!$E23*Z57/1000</f>
        <v>0</v>
      </c>
      <c r="AT57" s="35">
        <f>'Growing-Finishing'!$E23*AA57/1000</f>
        <v>0</v>
      </c>
      <c r="AU57" s="35">
        <f>'Growing-Finishing'!$E23*AB57/1000</f>
        <v>0</v>
      </c>
      <c r="AV57" s="35">
        <f>'Growing-Finishing'!$E23*AC57/1000</f>
        <v>0</v>
      </c>
      <c r="AW57" s="35">
        <f>'Growing-Finishing'!$E23*AD57/1000</f>
        <v>0</v>
      </c>
      <c r="AX57" s="35">
        <f>'Growing-Finishing'!$E23*AE57/1000</f>
        <v>0</v>
      </c>
      <c r="AY57" s="35">
        <f>'Growing-Finishing'!$E23*AF57/1000</f>
        <v>0</v>
      </c>
      <c r="AZ57" s="35">
        <f>'Growing-Finishing'!$E23*AG57/1000</f>
        <v>0</v>
      </c>
      <c r="BA57" s="35">
        <f>'Growing-Finishing'!$E23*AH57/1000</f>
        <v>0</v>
      </c>
      <c r="BB57" s="35">
        <f>'Growing-Finishing'!$E23*AI57/1000</f>
        <v>0</v>
      </c>
      <c r="BC57" s="35">
        <f>'Growing-Finishing'!$E23*AJ57/1000</f>
        <v>0</v>
      </c>
      <c r="BD57" s="35">
        <f>'Growing-Finishing'!$E23*AK57/1000</f>
        <v>0</v>
      </c>
      <c r="BE57" s="35">
        <f>'Growing-Finishing'!$E23*AL57/1000</f>
        <v>0</v>
      </c>
      <c r="BF57" s="35">
        <f>'Growing-Finishing'!$E23*AM57/1000</f>
        <v>0</v>
      </c>
    </row>
    <row r="58" spans="1:58" s="20" customFormat="1" ht="14.25" customHeight="1">
      <c r="A58" s="19"/>
      <c r="C58" s="22"/>
      <c r="D58" s="22"/>
      <c r="E58" s="22"/>
      <c r="F58" s="22"/>
      <c r="G58" s="22"/>
      <c r="I58" s="19"/>
      <c r="K58" s="21"/>
      <c r="M58" s="19"/>
      <c r="N58" s="21"/>
      <c r="O58" s="21"/>
      <c r="P58" s="22"/>
      <c r="Q58" s="22"/>
      <c r="R58" s="22"/>
      <c r="V58" s="22">
        <v>16</v>
      </c>
      <c r="W58" s="33">
        <f>IF($A24=0,0,VLOOKUP($A24,[0]!Matrix,W$41))</f>
        <v>0</v>
      </c>
      <c r="X58" s="33">
        <f>IF($A24=0,0,VLOOKUP($A24,[0]!Matrix,X$41))</f>
        <v>0</v>
      </c>
      <c r="Y58" s="33">
        <f>IF($A24=0,0,VLOOKUP($A24,[0]!Matrix,Y$41))</f>
        <v>0</v>
      </c>
      <c r="Z58" s="33">
        <f>IF($A24=0,0,VLOOKUP($A24,[0]!Matrix,Z$41))</f>
        <v>0</v>
      </c>
      <c r="AA58" s="33">
        <f>IF($A24=0,0,VLOOKUP($A24,[0]!Matrix,AA$41))</f>
        <v>0</v>
      </c>
      <c r="AB58" s="33">
        <f>IF($A24=0,0,VLOOKUP($A24,[0]!Matrix,AB$41))</f>
        <v>0</v>
      </c>
      <c r="AC58" s="33">
        <f>IF($A24=0,0,VLOOKUP($A24,[0]!Matrix,AC$41))</f>
        <v>0</v>
      </c>
      <c r="AD58" s="33">
        <f>IF($A24=0,0,VLOOKUP($A24,[0]!Matrix,AD$41))</f>
        <v>0</v>
      </c>
      <c r="AE58" s="33">
        <f>IF($A24=0,0,VLOOKUP($A24,[0]!Matrix,AE$41))</f>
        <v>0</v>
      </c>
      <c r="AF58" s="33">
        <f>IF($A24=0,0,VLOOKUP($A24,[0]!Matrix,AF$41))</f>
        <v>0</v>
      </c>
      <c r="AG58" s="33">
        <f>IF($A24=0,0,VLOOKUP($A24,[0]!Matrix,AG$41))</f>
        <v>0</v>
      </c>
      <c r="AH58" s="33">
        <f>IF($A24=0,0,VLOOKUP($A24,[0]!Matrix,AH$41))</f>
        <v>0</v>
      </c>
      <c r="AI58" s="33">
        <f>IF($A24=0,0,VLOOKUP($A24,[0]!Matrix,AI$41))</f>
        <v>0</v>
      </c>
      <c r="AJ58" s="33">
        <f>IF($A24=0,0,VLOOKUP($A24,[0]!Matrix,AJ$41))</f>
        <v>0</v>
      </c>
      <c r="AK58" s="33">
        <f>IF($A24=0,0,VLOOKUP($A24,[0]!Matrix,AK$41))</f>
        <v>0</v>
      </c>
      <c r="AL58" s="33">
        <f>IF($A24=0,0,VLOOKUP($A24,[0]!Matrix,AL$41))</f>
        <v>0</v>
      </c>
      <c r="AM58" s="33">
        <f>IF($A24=0,0,VLOOKUP($A24,[0]!Matrix,AM$41))</f>
        <v>0</v>
      </c>
      <c r="AN58" s="34"/>
      <c r="AO58" s="22">
        <v>16</v>
      </c>
      <c r="AP58" s="35">
        <f>'Growing-Finishing'!$E24*W58/1000</f>
        <v>0</v>
      </c>
      <c r="AQ58" s="35">
        <f>'Growing-Finishing'!$E24*X58/1000</f>
        <v>0</v>
      </c>
      <c r="AR58" s="35">
        <f>'Growing-Finishing'!$E24*Y58/1000</f>
        <v>0</v>
      </c>
      <c r="AS58" s="35">
        <f>'Growing-Finishing'!$E24*Z58/1000</f>
        <v>0</v>
      </c>
      <c r="AT58" s="35">
        <f>'Growing-Finishing'!$E24*AA58/1000</f>
        <v>0</v>
      </c>
      <c r="AU58" s="35">
        <f>'Growing-Finishing'!$E24*AB58/1000</f>
        <v>0</v>
      </c>
      <c r="AV58" s="35">
        <f>'Growing-Finishing'!$E24*AC58/1000</f>
        <v>0</v>
      </c>
      <c r="AW58" s="35">
        <f>'Growing-Finishing'!$E24*AD58/1000</f>
        <v>0</v>
      </c>
      <c r="AX58" s="35">
        <f>'Growing-Finishing'!$E24*AE58/1000</f>
        <v>0</v>
      </c>
      <c r="AY58" s="35">
        <f>'Growing-Finishing'!$E24*AF58/1000</f>
        <v>0</v>
      </c>
      <c r="AZ58" s="35">
        <f>'Growing-Finishing'!$E24*AG58/1000</f>
        <v>0</v>
      </c>
      <c r="BA58" s="35">
        <f>'Growing-Finishing'!$E24*AH58/1000</f>
        <v>0</v>
      </c>
      <c r="BB58" s="35">
        <f>'Growing-Finishing'!$E24*AI58/1000</f>
        <v>0</v>
      </c>
      <c r="BC58" s="35">
        <f>'Growing-Finishing'!$E24*AJ58/1000</f>
        <v>0</v>
      </c>
      <c r="BD58" s="35">
        <f>'Growing-Finishing'!$E24*AK58/1000</f>
        <v>0</v>
      </c>
      <c r="BE58" s="35">
        <f>'Growing-Finishing'!$E24*AL58/1000</f>
        <v>0</v>
      </c>
      <c r="BF58" s="35">
        <f>'Growing-Finishing'!$E24*AM58/1000</f>
        <v>0</v>
      </c>
    </row>
    <row r="59" spans="1:58" s="20" customFormat="1" ht="14.25" customHeight="1">
      <c r="A59" s="19"/>
      <c r="C59" s="22"/>
      <c r="D59" s="22"/>
      <c r="E59" s="22"/>
      <c r="F59" s="22"/>
      <c r="G59" s="22"/>
      <c r="I59" s="19"/>
      <c r="K59" s="21"/>
      <c r="M59" s="19"/>
      <c r="N59" s="21"/>
      <c r="O59" s="21"/>
      <c r="P59" s="22"/>
      <c r="Q59" s="22"/>
      <c r="R59" s="22"/>
      <c r="V59" s="22">
        <v>17</v>
      </c>
      <c r="W59" s="33">
        <f>IF($A25=0,0,VLOOKUP($A25,[0]!Matrix,W$41))</f>
        <v>0</v>
      </c>
      <c r="X59" s="33">
        <f>IF($A25=0,0,VLOOKUP($A25,[0]!Matrix,X$41))</f>
        <v>0</v>
      </c>
      <c r="Y59" s="33">
        <f>IF($A25=0,0,VLOOKUP($A25,[0]!Matrix,Y$41))</f>
        <v>0</v>
      </c>
      <c r="Z59" s="33">
        <f>IF($A25=0,0,VLOOKUP($A25,[0]!Matrix,Z$41))</f>
        <v>0</v>
      </c>
      <c r="AA59" s="33">
        <f>IF($A25=0,0,VLOOKUP($A25,[0]!Matrix,AA$41))</f>
        <v>0</v>
      </c>
      <c r="AB59" s="33">
        <f>IF($A25=0,0,VLOOKUP($A25,[0]!Matrix,AB$41))</f>
        <v>0</v>
      </c>
      <c r="AC59" s="33">
        <f>IF($A25=0,0,VLOOKUP($A25,[0]!Matrix,AC$41))</f>
        <v>0</v>
      </c>
      <c r="AD59" s="33">
        <f>IF($A25=0,0,VLOOKUP($A25,[0]!Matrix,AD$41))</f>
        <v>0</v>
      </c>
      <c r="AE59" s="33">
        <f>IF($A25=0,0,VLOOKUP($A25,[0]!Matrix,AE$41))</f>
        <v>0</v>
      </c>
      <c r="AF59" s="33">
        <f>IF($A25=0,0,VLOOKUP($A25,[0]!Matrix,AF$41))</f>
        <v>0</v>
      </c>
      <c r="AG59" s="33">
        <f>IF($A25=0,0,VLOOKUP($A25,[0]!Matrix,AG$41))</f>
        <v>0</v>
      </c>
      <c r="AH59" s="33">
        <f>IF($A25=0,0,VLOOKUP($A25,[0]!Matrix,AH$41))</f>
        <v>0</v>
      </c>
      <c r="AI59" s="33">
        <f>IF($A25=0,0,VLOOKUP($A25,[0]!Matrix,AI$41))</f>
        <v>0</v>
      </c>
      <c r="AJ59" s="33">
        <f>IF($A25=0,0,VLOOKUP($A25,[0]!Matrix,AJ$41))</f>
        <v>0</v>
      </c>
      <c r="AK59" s="33">
        <f>IF($A25=0,0,VLOOKUP($A25,[0]!Matrix,AK$41))</f>
        <v>0</v>
      </c>
      <c r="AL59" s="33">
        <f>IF($A25=0,0,VLOOKUP($A25,[0]!Matrix,AL$41))</f>
        <v>0</v>
      </c>
      <c r="AM59" s="33">
        <f>IF($A25=0,0,VLOOKUP($A25,[0]!Matrix,AM$41))</f>
        <v>0</v>
      </c>
      <c r="AN59" s="34"/>
      <c r="AO59" s="22">
        <v>17</v>
      </c>
      <c r="AP59" s="35">
        <f>'Growing-Finishing'!$E25*W59/1000</f>
        <v>0</v>
      </c>
      <c r="AQ59" s="35">
        <f>'Growing-Finishing'!$E25*X59/1000</f>
        <v>0</v>
      </c>
      <c r="AR59" s="35">
        <f>'Growing-Finishing'!$E25*Y59/1000</f>
        <v>0</v>
      </c>
      <c r="AS59" s="35">
        <f>'Growing-Finishing'!$E25*Z59/1000</f>
        <v>0</v>
      </c>
      <c r="AT59" s="35">
        <f>'Growing-Finishing'!$E25*AA59/1000</f>
        <v>0</v>
      </c>
      <c r="AU59" s="35">
        <f>'Growing-Finishing'!$E25*AB59/1000</f>
        <v>0</v>
      </c>
      <c r="AV59" s="35">
        <f>'Growing-Finishing'!$E25*AC59/1000</f>
        <v>0</v>
      </c>
      <c r="AW59" s="35">
        <f>'Growing-Finishing'!$E25*AD59/1000</f>
        <v>0</v>
      </c>
      <c r="AX59" s="35">
        <f>'Growing-Finishing'!$E25*AE59/1000</f>
        <v>0</v>
      </c>
      <c r="AY59" s="35">
        <f>'Growing-Finishing'!$E25*AF59/1000</f>
        <v>0</v>
      </c>
      <c r="AZ59" s="35">
        <f>'Growing-Finishing'!$E25*AG59/1000</f>
        <v>0</v>
      </c>
      <c r="BA59" s="35">
        <f>'Growing-Finishing'!$E25*AH59/1000</f>
        <v>0</v>
      </c>
      <c r="BB59" s="35">
        <f>'Growing-Finishing'!$E25*AI59/1000</f>
        <v>0</v>
      </c>
      <c r="BC59" s="35">
        <f>'Growing-Finishing'!$E25*AJ59/1000</f>
        <v>0</v>
      </c>
      <c r="BD59" s="35">
        <f>'Growing-Finishing'!$E25*AK59/1000</f>
        <v>0</v>
      </c>
      <c r="BE59" s="35">
        <f>'Growing-Finishing'!$E25*AL59/1000</f>
        <v>0</v>
      </c>
      <c r="BF59" s="35">
        <f>'Growing-Finishing'!$E25*AM59/1000</f>
        <v>0</v>
      </c>
    </row>
    <row r="60" spans="1:58" s="20" customFormat="1" ht="14.25" customHeight="1">
      <c r="A60" s="19"/>
      <c r="C60" s="22"/>
      <c r="D60" s="22"/>
      <c r="E60" s="22"/>
      <c r="F60" s="22"/>
      <c r="G60" s="22"/>
      <c r="I60" s="19"/>
      <c r="K60" s="21"/>
      <c r="M60" s="19"/>
      <c r="N60" s="21"/>
      <c r="O60" s="21"/>
      <c r="P60" s="22"/>
      <c r="Q60" s="22"/>
      <c r="R60" s="22"/>
      <c r="V60" s="22">
        <v>18</v>
      </c>
      <c r="W60" s="33">
        <f>IF($A26=0,0,VLOOKUP($A26,[0]!Matrix,W$41))</f>
        <v>0</v>
      </c>
      <c r="X60" s="33">
        <f>IF($A26=0,0,VLOOKUP($A26,[0]!Matrix,X$41))</f>
        <v>0</v>
      </c>
      <c r="Y60" s="33">
        <f>IF($A26=0,0,VLOOKUP($A26,[0]!Matrix,Y$41))</f>
        <v>0</v>
      </c>
      <c r="Z60" s="33">
        <f>IF($A26=0,0,VLOOKUP($A26,[0]!Matrix,Z$41))</f>
        <v>0</v>
      </c>
      <c r="AA60" s="33">
        <f>IF($A26=0,0,VLOOKUP($A26,[0]!Matrix,AA$41))</f>
        <v>0</v>
      </c>
      <c r="AB60" s="33">
        <f>IF($A26=0,0,VLOOKUP($A26,[0]!Matrix,AB$41))</f>
        <v>0</v>
      </c>
      <c r="AC60" s="33">
        <f>IF($A26=0,0,VLOOKUP($A26,[0]!Matrix,AC$41))</f>
        <v>0</v>
      </c>
      <c r="AD60" s="33">
        <f>IF($A26=0,0,VLOOKUP($A26,[0]!Matrix,AD$41))</f>
        <v>0</v>
      </c>
      <c r="AE60" s="33">
        <f>IF($A26=0,0,VLOOKUP($A26,[0]!Matrix,AE$41))</f>
        <v>0</v>
      </c>
      <c r="AF60" s="33">
        <f>IF($A26=0,0,VLOOKUP($A26,[0]!Matrix,AF$41))</f>
        <v>0</v>
      </c>
      <c r="AG60" s="33">
        <f>IF($A26=0,0,VLOOKUP($A26,[0]!Matrix,AG$41))</f>
        <v>0</v>
      </c>
      <c r="AH60" s="33">
        <f>IF($A26=0,0,VLOOKUP($A26,[0]!Matrix,AH$41))</f>
        <v>0</v>
      </c>
      <c r="AI60" s="33">
        <f>IF($A26=0,0,VLOOKUP($A26,[0]!Matrix,AI$41))</f>
        <v>0</v>
      </c>
      <c r="AJ60" s="33">
        <f>IF($A26=0,0,VLOOKUP($A26,[0]!Matrix,AJ$41))</f>
        <v>0</v>
      </c>
      <c r="AK60" s="33">
        <f>IF($A26=0,0,VLOOKUP($A26,[0]!Matrix,AK$41))</f>
        <v>0</v>
      </c>
      <c r="AL60" s="33">
        <f>IF($A26=0,0,VLOOKUP($A26,[0]!Matrix,AL$41))</f>
        <v>0</v>
      </c>
      <c r="AM60" s="33">
        <f>IF($A26=0,0,VLOOKUP($A26,[0]!Matrix,AM$41))</f>
        <v>0</v>
      </c>
      <c r="AN60" s="34"/>
      <c r="AO60" s="22">
        <v>18</v>
      </c>
      <c r="AP60" s="35">
        <f>'Growing-Finishing'!$E26*W60/1000</f>
        <v>0</v>
      </c>
      <c r="AQ60" s="35">
        <f>'Growing-Finishing'!$E26*X60/1000</f>
        <v>0</v>
      </c>
      <c r="AR60" s="35">
        <f>'Growing-Finishing'!$E26*Y60/1000</f>
        <v>0</v>
      </c>
      <c r="AS60" s="35">
        <f>'Growing-Finishing'!$E26*Z60/1000</f>
        <v>0</v>
      </c>
      <c r="AT60" s="35">
        <f>'Growing-Finishing'!$E26*AA60/1000</f>
        <v>0</v>
      </c>
      <c r="AU60" s="35">
        <f>'Growing-Finishing'!$E26*AB60/1000</f>
        <v>0</v>
      </c>
      <c r="AV60" s="35">
        <f>'Growing-Finishing'!$E26*AC60/1000</f>
        <v>0</v>
      </c>
      <c r="AW60" s="35">
        <f>'Growing-Finishing'!$E26*AD60/1000</f>
        <v>0</v>
      </c>
      <c r="AX60" s="35">
        <f>'Growing-Finishing'!$E26*AE60/1000</f>
        <v>0</v>
      </c>
      <c r="AY60" s="35">
        <f>'Growing-Finishing'!$E26*AF60/1000</f>
        <v>0</v>
      </c>
      <c r="AZ60" s="35">
        <f>'Growing-Finishing'!$E26*AG60/1000</f>
        <v>0</v>
      </c>
      <c r="BA60" s="35">
        <f>'Growing-Finishing'!$E26*AH60/1000</f>
        <v>0</v>
      </c>
      <c r="BB60" s="35">
        <f>'Growing-Finishing'!$E26*AI60/1000</f>
        <v>0</v>
      </c>
      <c r="BC60" s="35">
        <f>'Growing-Finishing'!$E26*AJ60/1000</f>
        <v>0</v>
      </c>
      <c r="BD60" s="35">
        <f>'Growing-Finishing'!$E26*AK60/1000</f>
        <v>0</v>
      </c>
      <c r="BE60" s="35">
        <f>'Growing-Finishing'!$E26*AL60/1000</f>
        <v>0</v>
      </c>
      <c r="BF60" s="35">
        <f>'Growing-Finishing'!$E26*AM60/1000</f>
        <v>0</v>
      </c>
    </row>
    <row r="61" spans="1:58" s="20" customFormat="1" ht="14.25" customHeight="1">
      <c r="A61" s="19"/>
      <c r="C61" s="22"/>
      <c r="D61" s="22"/>
      <c r="E61" s="22"/>
      <c r="F61" s="22"/>
      <c r="G61" s="22"/>
      <c r="I61" s="19"/>
      <c r="K61" s="21"/>
      <c r="M61" s="19"/>
      <c r="N61" s="21"/>
      <c r="O61" s="21"/>
      <c r="P61" s="22"/>
      <c r="Q61" s="22"/>
      <c r="R61" s="22"/>
      <c r="V61" s="22">
        <v>19</v>
      </c>
      <c r="W61" s="33">
        <f>IF($A27=0,0,VLOOKUP($A27,[0]!Matrix,W$41))</f>
        <v>0</v>
      </c>
      <c r="X61" s="33">
        <f>IF($A27=0,0,VLOOKUP($A27,[0]!Matrix,X$41))</f>
        <v>0</v>
      </c>
      <c r="Y61" s="33">
        <f>IF($A27=0,0,VLOOKUP($A27,[0]!Matrix,Y$41))</f>
        <v>0</v>
      </c>
      <c r="Z61" s="33">
        <f>IF($A27=0,0,VLOOKUP($A27,[0]!Matrix,Z$41))</f>
        <v>0</v>
      </c>
      <c r="AA61" s="33">
        <f>IF($A27=0,0,VLOOKUP($A27,[0]!Matrix,AA$41))</f>
        <v>0</v>
      </c>
      <c r="AB61" s="33">
        <f>IF($A27=0,0,VLOOKUP($A27,[0]!Matrix,AB$41))</f>
        <v>0</v>
      </c>
      <c r="AC61" s="33">
        <f>IF($A27=0,0,VLOOKUP($A27,[0]!Matrix,AC$41))</f>
        <v>0</v>
      </c>
      <c r="AD61" s="33">
        <f>IF($A27=0,0,VLOOKUP($A27,[0]!Matrix,AD$41))</f>
        <v>0</v>
      </c>
      <c r="AE61" s="33">
        <f>IF($A27=0,0,VLOOKUP($A27,[0]!Matrix,AE$41))</f>
        <v>0</v>
      </c>
      <c r="AF61" s="33">
        <f>IF($A27=0,0,VLOOKUP($A27,[0]!Matrix,AF$41))</f>
        <v>0</v>
      </c>
      <c r="AG61" s="33">
        <f>IF($A27=0,0,VLOOKUP($A27,[0]!Matrix,AG$41))</f>
        <v>0</v>
      </c>
      <c r="AH61" s="33">
        <f>IF($A27=0,0,VLOOKUP($A27,[0]!Matrix,AH$41))</f>
        <v>0</v>
      </c>
      <c r="AI61" s="33">
        <f>IF($A27=0,0,VLOOKUP($A27,[0]!Matrix,AI$41))</f>
        <v>0</v>
      </c>
      <c r="AJ61" s="33">
        <f>IF($A27=0,0,VLOOKUP($A27,[0]!Matrix,AJ$41))</f>
        <v>0</v>
      </c>
      <c r="AK61" s="33">
        <f>IF($A27=0,0,VLOOKUP($A27,[0]!Matrix,AK$41))</f>
        <v>0</v>
      </c>
      <c r="AL61" s="33">
        <f>IF($A27=0,0,VLOOKUP($A27,[0]!Matrix,AL$41))</f>
        <v>0</v>
      </c>
      <c r="AM61" s="33">
        <f>IF($A27=0,0,VLOOKUP($A27,[0]!Matrix,AM$41))</f>
        <v>0</v>
      </c>
      <c r="AN61" s="34"/>
      <c r="AO61" s="22">
        <v>19</v>
      </c>
      <c r="AP61" s="35">
        <f>'Growing-Finishing'!$E27*W61/1000</f>
        <v>0</v>
      </c>
      <c r="AQ61" s="35">
        <f>'Growing-Finishing'!$E27*X61/1000</f>
        <v>0</v>
      </c>
      <c r="AR61" s="35">
        <f>'Growing-Finishing'!$E27*Y61/1000</f>
        <v>0</v>
      </c>
      <c r="AS61" s="35">
        <f>'Growing-Finishing'!$E27*Z61/1000</f>
        <v>0</v>
      </c>
      <c r="AT61" s="35">
        <f>'Growing-Finishing'!$E27*AA61/1000</f>
        <v>0</v>
      </c>
      <c r="AU61" s="35">
        <f>'Growing-Finishing'!$E27*AB61/1000</f>
        <v>0</v>
      </c>
      <c r="AV61" s="35">
        <f>'Growing-Finishing'!$E27*AC61/1000</f>
        <v>0</v>
      </c>
      <c r="AW61" s="35">
        <f>'Growing-Finishing'!$E27*AD61/1000</f>
        <v>0</v>
      </c>
      <c r="AX61" s="35">
        <f>'Growing-Finishing'!$E27*AE61/1000</f>
        <v>0</v>
      </c>
      <c r="AY61" s="35">
        <f>'Growing-Finishing'!$E27*AF61/1000</f>
        <v>0</v>
      </c>
      <c r="AZ61" s="35">
        <f>'Growing-Finishing'!$E27*AG61/1000</f>
        <v>0</v>
      </c>
      <c r="BA61" s="35">
        <f>'Growing-Finishing'!$E27*AH61/1000</f>
        <v>0</v>
      </c>
      <c r="BB61" s="35">
        <f>'Growing-Finishing'!$E27*AI61/1000</f>
        <v>0</v>
      </c>
      <c r="BC61" s="35">
        <f>'Growing-Finishing'!$E27*AJ61/1000</f>
        <v>0</v>
      </c>
      <c r="BD61" s="35">
        <f>'Growing-Finishing'!$E27*AK61/1000</f>
        <v>0</v>
      </c>
      <c r="BE61" s="35">
        <f>'Growing-Finishing'!$E27*AL61/1000</f>
        <v>0</v>
      </c>
      <c r="BF61" s="35">
        <f>'Growing-Finishing'!$E27*AM61/1000</f>
        <v>0</v>
      </c>
    </row>
    <row r="62" spans="1:58" s="20" customFormat="1" ht="14.25" customHeight="1">
      <c r="A62" s="19"/>
      <c r="C62" s="22"/>
      <c r="D62" s="22"/>
      <c r="E62" s="22"/>
      <c r="F62" s="22"/>
      <c r="G62" s="22"/>
      <c r="I62" s="19"/>
      <c r="K62" s="21"/>
      <c r="M62" s="19"/>
      <c r="N62" s="21"/>
      <c r="O62" s="21"/>
      <c r="P62" s="22"/>
      <c r="Q62" s="22"/>
      <c r="R62" s="22"/>
      <c r="V62" s="22">
        <v>20</v>
      </c>
      <c r="W62" s="33">
        <f>IF($A28=0,0,VLOOKUP($A28,[0]!Matrix,W$41))</f>
        <v>0</v>
      </c>
      <c r="X62" s="33">
        <f>IF($A28=0,0,VLOOKUP($A28,[0]!Matrix,X$41))</f>
        <v>0</v>
      </c>
      <c r="Y62" s="33">
        <f>IF($A28=0,0,VLOOKUP($A28,[0]!Matrix,Y$41))</f>
        <v>0</v>
      </c>
      <c r="Z62" s="33">
        <f>IF($A28=0,0,VLOOKUP($A28,[0]!Matrix,Z$41))</f>
        <v>0</v>
      </c>
      <c r="AA62" s="33">
        <f>IF($A28=0,0,VLOOKUP($A28,[0]!Matrix,AA$41))</f>
        <v>0</v>
      </c>
      <c r="AB62" s="33">
        <f>IF($A28=0,0,VLOOKUP($A28,[0]!Matrix,AB$41))</f>
        <v>0</v>
      </c>
      <c r="AC62" s="33">
        <f>IF($A28=0,0,VLOOKUP($A28,[0]!Matrix,AC$41))</f>
        <v>0</v>
      </c>
      <c r="AD62" s="33">
        <f>IF($A28=0,0,VLOOKUP($A28,[0]!Matrix,AD$41))</f>
        <v>0</v>
      </c>
      <c r="AE62" s="33">
        <f>IF($A28=0,0,VLOOKUP($A28,[0]!Matrix,AE$41))</f>
        <v>0</v>
      </c>
      <c r="AF62" s="33">
        <f>IF($A28=0,0,VLOOKUP($A28,[0]!Matrix,AF$41))</f>
        <v>0</v>
      </c>
      <c r="AG62" s="33">
        <f>IF($A28=0,0,VLOOKUP($A28,[0]!Matrix,AG$41))</f>
        <v>0</v>
      </c>
      <c r="AH62" s="33">
        <f>IF($A28=0,0,VLOOKUP($A28,[0]!Matrix,AH$41))</f>
        <v>0</v>
      </c>
      <c r="AI62" s="33">
        <f>IF($A28=0,0,VLOOKUP($A28,[0]!Matrix,AI$41))</f>
        <v>0</v>
      </c>
      <c r="AJ62" s="33">
        <f>IF($A28=0,0,VLOOKUP($A28,[0]!Matrix,AJ$41))</f>
        <v>0</v>
      </c>
      <c r="AK62" s="33">
        <f>IF($A28=0,0,VLOOKUP($A28,[0]!Matrix,AK$41))</f>
        <v>0</v>
      </c>
      <c r="AL62" s="33">
        <f>IF($A28=0,0,VLOOKUP($A28,[0]!Matrix,AL$41))</f>
        <v>0</v>
      </c>
      <c r="AM62" s="33">
        <f>IF($A28=0,0,VLOOKUP($A28,[0]!Matrix,AM$41))</f>
        <v>0</v>
      </c>
      <c r="AN62" s="34"/>
      <c r="AO62" s="22">
        <v>20</v>
      </c>
      <c r="AP62" s="35">
        <f>'Growing-Finishing'!$E28*W62/1000</f>
        <v>0</v>
      </c>
      <c r="AQ62" s="35">
        <f>'Growing-Finishing'!$E28*X62/1000</f>
        <v>0</v>
      </c>
      <c r="AR62" s="35">
        <f>'Growing-Finishing'!$E28*Y62/1000</f>
        <v>0</v>
      </c>
      <c r="AS62" s="35">
        <f>'Growing-Finishing'!$E28*Z62/1000</f>
        <v>0</v>
      </c>
      <c r="AT62" s="35">
        <f>'Growing-Finishing'!$E28*AA62/1000</f>
        <v>0</v>
      </c>
      <c r="AU62" s="35">
        <f>'Growing-Finishing'!$E28*AB62/1000</f>
        <v>0</v>
      </c>
      <c r="AV62" s="35">
        <f>'Growing-Finishing'!$E28*AC62/1000</f>
        <v>0</v>
      </c>
      <c r="AW62" s="35">
        <f>'Growing-Finishing'!$E28*AD62/1000</f>
        <v>0</v>
      </c>
      <c r="AX62" s="35">
        <f>'Growing-Finishing'!$E28*AE62/1000</f>
        <v>0</v>
      </c>
      <c r="AY62" s="35">
        <f>'Growing-Finishing'!$E28*AF62/1000</f>
        <v>0</v>
      </c>
      <c r="AZ62" s="35">
        <f>'Growing-Finishing'!$E28*AG62/1000</f>
        <v>0</v>
      </c>
      <c r="BA62" s="35">
        <f>'Growing-Finishing'!$E28*AH62/1000</f>
        <v>0</v>
      </c>
      <c r="BB62" s="35">
        <f>'Growing-Finishing'!$E28*AI62/1000</f>
        <v>0</v>
      </c>
      <c r="BC62" s="35">
        <f>'Growing-Finishing'!$E28*AJ62/1000</f>
        <v>0</v>
      </c>
      <c r="BD62" s="35">
        <f>'Growing-Finishing'!$E28*AK62/1000</f>
        <v>0</v>
      </c>
      <c r="BE62" s="35">
        <f>'Growing-Finishing'!$E28*AL62/1000</f>
        <v>0</v>
      </c>
      <c r="BF62" s="35">
        <f>'Growing-Finishing'!$E28*AM62/1000</f>
        <v>0</v>
      </c>
    </row>
    <row r="63" spans="1:58" s="20" customFormat="1" ht="14.25" customHeight="1">
      <c r="A63" s="19"/>
      <c r="C63" s="22"/>
      <c r="D63" s="22"/>
      <c r="E63" s="22"/>
      <c r="F63" s="22"/>
      <c r="G63" s="22"/>
      <c r="I63" s="19"/>
      <c r="K63" s="21"/>
      <c r="M63" s="19"/>
      <c r="N63" s="21"/>
      <c r="O63" s="21"/>
      <c r="P63" s="22"/>
      <c r="Q63" s="22"/>
      <c r="R63" s="22"/>
      <c r="V63" s="22">
        <v>21</v>
      </c>
      <c r="W63" s="33">
        <f>IF($A29=0,0,VLOOKUP($A29,[0]!Matrix,W$41))</f>
        <v>0</v>
      </c>
      <c r="X63" s="33">
        <f>IF($A29=0,0,VLOOKUP($A29,[0]!Matrix,X$41))</f>
        <v>0</v>
      </c>
      <c r="Y63" s="33">
        <f>IF($A29=0,0,VLOOKUP($A29,[0]!Matrix,Y$41))</f>
        <v>0</v>
      </c>
      <c r="Z63" s="33">
        <f>IF($A29=0,0,VLOOKUP($A29,[0]!Matrix,Z$41))</f>
        <v>0</v>
      </c>
      <c r="AA63" s="33">
        <f>IF($A29=0,0,VLOOKUP($A29,[0]!Matrix,AA$41))</f>
        <v>0</v>
      </c>
      <c r="AB63" s="33">
        <f>IF($A29=0,0,VLOOKUP($A29,[0]!Matrix,AB$41))</f>
        <v>0</v>
      </c>
      <c r="AC63" s="33">
        <f>IF($A29=0,0,VLOOKUP($A29,[0]!Matrix,AC$41))</f>
        <v>0</v>
      </c>
      <c r="AD63" s="33">
        <f>IF($A29=0,0,VLOOKUP($A29,[0]!Matrix,AD$41))</f>
        <v>0</v>
      </c>
      <c r="AE63" s="33">
        <f>IF($A29=0,0,VLOOKUP($A29,[0]!Matrix,AE$41))</f>
        <v>0</v>
      </c>
      <c r="AF63" s="33">
        <f>IF($A29=0,0,VLOOKUP($A29,[0]!Matrix,AF$41))</f>
        <v>0</v>
      </c>
      <c r="AG63" s="33">
        <f>IF($A29=0,0,VLOOKUP($A29,[0]!Matrix,AG$41))</f>
        <v>0</v>
      </c>
      <c r="AH63" s="33">
        <f>IF($A29=0,0,VLOOKUP($A29,[0]!Matrix,AH$41))</f>
        <v>0</v>
      </c>
      <c r="AI63" s="33">
        <f>IF($A29=0,0,VLOOKUP($A29,[0]!Matrix,AI$41))</f>
        <v>0</v>
      </c>
      <c r="AJ63" s="33">
        <f>IF($A29=0,0,VLOOKUP($A29,[0]!Matrix,AJ$41))</f>
        <v>0</v>
      </c>
      <c r="AK63" s="33">
        <f>IF($A29=0,0,VLOOKUP($A29,[0]!Matrix,AK$41))</f>
        <v>0</v>
      </c>
      <c r="AL63" s="33">
        <f>IF($A29=0,0,VLOOKUP($A29,[0]!Matrix,AL$41))</f>
        <v>0</v>
      </c>
      <c r="AM63" s="33">
        <f>IF($A29=0,0,VLOOKUP($A29,[0]!Matrix,AM$41))</f>
        <v>0</v>
      </c>
      <c r="AN63" s="34"/>
      <c r="AO63" s="22">
        <v>21</v>
      </c>
      <c r="AP63" s="35">
        <f>'Growing-Finishing'!$E29*W63/1000</f>
        <v>0</v>
      </c>
      <c r="AQ63" s="35">
        <f>'Growing-Finishing'!$E29*X63/1000</f>
        <v>0</v>
      </c>
      <c r="AR63" s="35">
        <f>'Growing-Finishing'!$E29*Y63/1000</f>
        <v>0</v>
      </c>
      <c r="AS63" s="35">
        <f>'Growing-Finishing'!$E29*Z63/1000</f>
        <v>0</v>
      </c>
      <c r="AT63" s="35">
        <f>'Growing-Finishing'!$E29*AA63/1000</f>
        <v>0</v>
      </c>
      <c r="AU63" s="35">
        <f>'Growing-Finishing'!$E29*AB63/1000</f>
        <v>0</v>
      </c>
      <c r="AV63" s="35">
        <f>'Growing-Finishing'!$E29*AC63/1000</f>
        <v>0</v>
      </c>
      <c r="AW63" s="35">
        <f>'Growing-Finishing'!$E29*AD63/1000</f>
        <v>0</v>
      </c>
      <c r="AX63" s="35">
        <f>'Growing-Finishing'!$E29*AE63/1000</f>
        <v>0</v>
      </c>
      <c r="AY63" s="35">
        <f>'Growing-Finishing'!$E29*AF63/1000</f>
        <v>0</v>
      </c>
      <c r="AZ63" s="35">
        <f>'Growing-Finishing'!$E29*AG63/1000</f>
        <v>0</v>
      </c>
      <c r="BA63" s="35">
        <f>'Growing-Finishing'!$E29*AH63/1000</f>
        <v>0</v>
      </c>
      <c r="BB63" s="35">
        <f>'Growing-Finishing'!$E29*AI63/1000</f>
        <v>0</v>
      </c>
      <c r="BC63" s="35">
        <f>'Growing-Finishing'!$E29*AJ63/1000</f>
        <v>0</v>
      </c>
      <c r="BD63" s="35">
        <f>'Growing-Finishing'!$E29*AK63/1000</f>
        <v>0</v>
      </c>
      <c r="BE63" s="35">
        <f>'Growing-Finishing'!$E29*AL63/1000</f>
        <v>0</v>
      </c>
      <c r="BF63" s="35">
        <f>'Growing-Finishing'!$E29*AM63/1000</f>
        <v>0</v>
      </c>
    </row>
    <row r="64" spans="1:58" s="20" customFormat="1" ht="14.25" customHeight="1">
      <c r="A64" s="19"/>
      <c r="C64" s="22"/>
      <c r="D64" s="22"/>
      <c r="E64" s="22"/>
      <c r="F64" s="22"/>
      <c r="G64" s="22"/>
      <c r="I64" s="19"/>
      <c r="K64" s="21"/>
      <c r="M64" s="19"/>
      <c r="N64" s="21"/>
      <c r="O64" s="21"/>
      <c r="P64" s="22"/>
      <c r="Q64" s="22"/>
      <c r="R64" s="22"/>
      <c r="V64" s="22">
        <v>22</v>
      </c>
      <c r="W64" s="33">
        <f>IF($A30=0,0,VLOOKUP($A30,[0]!Matrix,W$41))</f>
        <v>0</v>
      </c>
      <c r="X64" s="33">
        <f>IF($A30=0,0,VLOOKUP($A30,[0]!Matrix,X$41))</f>
        <v>0</v>
      </c>
      <c r="Y64" s="33">
        <f>IF($A30=0,0,VLOOKUP($A30,[0]!Matrix,Y$41))</f>
        <v>0</v>
      </c>
      <c r="Z64" s="33">
        <f>IF($A30=0,0,VLOOKUP($A30,[0]!Matrix,Z$41))</f>
        <v>0</v>
      </c>
      <c r="AA64" s="33">
        <f>IF($A30=0,0,VLOOKUP($A30,[0]!Matrix,AA$41))</f>
        <v>0</v>
      </c>
      <c r="AB64" s="33">
        <f>IF($A30=0,0,VLOOKUP($A30,[0]!Matrix,AB$41))</f>
        <v>0</v>
      </c>
      <c r="AC64" s="33">
        <f>IF($A30=0,0,VLOOKUP($A30,[0]!Matrix,AC$41))</f>
        <v>0</v>
      </c>
      <c r="AD64" s="33">
        <f>IF($A30=0,0,VLOOKUP($A30,[0]!Matrix,AD$41))</f>
        <v>0</v>
      </c>
      <c r="AE64" s="33">
        <f>IF($A30=0,0,VLOOKUP($A30,[0]!Matrix,AE$41))</f>
        <v>0</v>
      </c>
      <c r="AF64" s="33">
        <f>IF($A30=0,0,VLOOKUP($A30,[0]!Matrix,AF$41))</f>
        <v>0</v>
      </c>
      <c r="AG64" s="33">
        <f>IF($A30=0,0,VLOOKUP($A30,[0]!Matrix,AG$41))</f>
        <v>0</v>
      </c>
      <c r="AH64" s="33">
        <f>IF($A30=0,0,VLOOKUP($A30,[0]!Matrix,AH$41))</f>
        <v>0</v>
      </c>
      <c r="AI64" s="33">
        <f>IF($A30=0,0,VLOOKUP($A30,[0]!Matrix,AI$41))</f>
        <v>0</v>
      </c>
      <c r="AJ64" s="33">
        <f>IF($A30=0,0,VLOOKUP($A30,[0]!Matrix,AJ$41))</f>
        <v>0</v>
      </c>
      <c r="AK64" s="33">
        <f>IF($A30=0,0,VLOOKUP($A30,[0]!Matrix,AK$41))</f>
        <v>0</v>
      </c>
      <c r="AL64" s="33">
        <f>IF($A30=0,0,VLOOKUP($A30,[0]!Matrix,AL$41))</f>
        <v>0</v>
      </c>
      <c r="AM64" s="33">
        <f>IF($A30=0,0,VLOOKUP($A30,[0]!Matrix,AM$41))</f>
        <v>0</v>
      </c>
      <c r="AN64" s="34"/>
      <c r="AO64" s="22">
        <v>22</v>
      </c>
      <c r="AP64" s="35">
        <f>'Growing-Finishing'!$E30*W64/1000</f>
        <v>0</v>
      </c>
      <c r="AQ64" s="35">
        <f>'Growing-Finishing'!$E30*X64/1000</f>
        <v>0</v>
      </c>
      <c r="AR64" s="35">
        <f>'Growing-Finishing'!$E30*Y64/1000</f>
        <v>0</v>
      </c>
      <c r="AS64" s="35">
        <f>'Growing-Finishing'!$E30*Z64/1000</f>
        <v>0</v>
      </c>
      <c r="AT64" s="35">
        <f>'Growing-Finishing'!$E30*AA64/1000</f>
        <v>0</v>
      </c>
      <c r="AU64" s="35">
        <f>'Growing-Finishing'!$E30*AB64/1000</f>
        <v>0</v>
      </c>
      <c r="AV64" s="35">
        <f>'Growing-Finishing'!$E30*AC64/1000</f>
        <v>0</v>
      </c>
      <c r="AW64" s="35">
        <f>'Growing-Finishing'!$E30*AD64/1000</f>
        <v>0</v>
      </c>
      <c r="AX64" s="35">
        <f>'Growing-Finishing'!$E30*AE64/1000</f>
        <v>0</v>
      </c>
      <c r="AY64" s="35">
        <f>'Growing-Finishing'!$E30*AF64/1000</f>
        <v>0</v>
      </c>
      <c r="AZ64" s="35">
        <f>'Growing-Finishing'!$E30*AG64/1000</f>
        <v>0</v>
      </c>
      <c r="BA64" s="35">
        <f>'Growing-Finishing'!$E30*AH64/1000</f>
        <v>0</v>
      </c>
      <c r="BB64" s="35">
        <f>'Growing-Finishing'!$E30*AI64/1000</f>
        <v>0</v>
      </c>
      <c r="BC64" s="35">
        <f>'Growing-Finishing'!$E30*AJ64/1000</f>
        <v>0</v>
      </c>
      <c r="BD64" s="35">
        <f>'Growing-Finishing'!$E30*AK64/1000</f>
        <v>0</v>
      </c>
      <c r="BE64" s="35">
        <f>'Growing-Finishing'!$E30*AL64/1000</f>
        <v>0</v>
      </c>
      <c r="BF64" s="35">
        <f>'Growing-Finishing'!$E30*AM64/1000</f>
        <v>0</v>
      </c>
    </row>
    <row r="65" spans="1:58" s="20" customFormat="1" ht="14.25" customHeight="1">
      <c r="A65" s="19"/>
      <c r="C65" s="22"/>
      <c r="D65" s="22"/>
      <c r="E65" s="22"/>
      <c r="F65" s="22"/>
      <c r="G65" s="22"/>
      <c r="I65" s="19"/>
      <c r="K65" s="21"/>
      <c r="M65" s="19"/>
      <c r="N65" s="21"/>
      <c r="O65" s="21"/>
      <c r="P65" s="22"/>
      <c r="Q65" s="22"/>
      <c r="R65" s="22"/>
      <c r="V65" s="22">
        <v>23</v>
      </c>
      <c r="W65" s="33">
        <f>IF($A31=0,0,VLOOKUP($A31,[0]!Matrix,W$41))</f>
        <v>0</v>
      </c>
      <c r="X65" s="33">
        <f>IF($A31=0,0,VLOOKUP($A31,[0]!Matrix,X$41))</f>
        <v>0</v>
      </c>
      <c r="Y65" s="33">
        <f>IF($A31=0,0,VLOOKUP($A31,[0]!Matrix,Y$41))</f>
        <v>0</v>
      </c>
      <c r="Z65" s="33">
        <f>IF($A31=0,0,VLOOKUP($A31,[0]!Matrix,Z$41))</f>
        <v>0</v>
      </c>
      <c r="AA65" s="33">
        <f>IF($A31=0,0,VLOOKUP($A31,[0]!Matrix,AA$41))</f>
        <v>0</v>
      </c>
      <c r="AB65" s="33">
        <f>IF($A31=0,0,VLOOKUP($A31,[0]!Matrix,AB$41))</f>
        <v>0</v>
      </c>
      <c r="AC65" s="33">
        <f>IF($A31=0,0,VLOOKUP($A31,[0]!Matrix,AC$41))</f>
        <v>0</v>
      </c>
      <c r="AD65" s="33">
        <f>IF($A31=0,0,VLOOKUP($A31,[0]!Matrix,AD$41))</f>
        <v>0</v>
      </c>
      <c r="AE65" s="33">
        <f>IF($A31=0,0,VLOOKUP($A31,[0]!Matrix,AE$41))</f>
        <v>0</v>
      </c>
      <c r="AF65" s="33">
        <f>IF($A31=0,0,VLOOKUP($A31,[0]!Matrix,AF$41))</f>
        <v>0</v>
      </c>
      <c r="AG65" s="33">
        <f>IF($A31=0,0,VLOOKUP($A31,[0]!Matrix,AG$41))</f>
        <v>0</v>
      </c>
      <c r="AH65" s="33">
        <f>IF($A31=0,0,VLOOKUP($A31,[0]!Matrix,AH$41))</f>
        <v>0</v>
      </c>
      <c r="AI65" s="33">
        <f>IF($A31=0,0,VLOOKUP($A31,[0]!Matrix,AI$41))</f>
        <v>0</v>
      </c>
      <c r="AJ65" s="33">
        <f>IF($A31=0,0,VLOOKUP($A31,[0]!Matrix,AJ$41))</f>
        <v>0</v>
      </c>
      <c r="AK65" s="33">
        <f>IF($A31=0,0,VLOOKUP($A31,[0]!Matrix,AK$41))</f>
        <v>0</v>
      </c>
      <c r="AL65" s="33">
        <f>IF($A31=0,0,VLOOKUP($A31,[0]!Matrix,AL$41))</f>
        <v>0</v>
      </c>
      <c r="AM65" s="33">
        <f>IF($A31=0,0,VLOOKUP($A31,[0]!Matrix,AM$41))</f>
        <v>0</v>
      </c>
      <c r="AN65" s="34"/>
      <c r="AO65" s="22">
        <v>23</v>
      </c>
      <c r="AP65" s="35">
        <f>'Growing-Finishing'!$E31*W65/1000</f>
        <v>0</v>
      </c>
      <c r="AQ65" s="35">
        <f>'Growing-Finishing'!$E31*X65/1000</f>
        <v>0</v>
      </c>
      <c r="AR65" s="35">
        <f>'Growing-Finishing'!$E31*Y65/1000</f>
        <v>0</v>
      </c>
      <c r="AS65" s="35">
        <f>'Growing-Finishing'!$E31*Z65/1000</f>
        <v>0</v>
      </c>
      <c r="AT65" s="35">
        <f>'Growing-Finishing'!$E31*AA65/1000</f>
        <v>0</v>
      </c>
      <c r="AU65" s="35">
        <f>'Growing-Finishing'!$E31*AB65/1000</f>
        <v>0</v>
      </c>
      <c r="AV65" s="35">
        <f>'Growing-Finishing'!$E31*AC65/1000</f>
        <v>0</v>
      </c>
      <c r="AW65" s="35">
        <f>'Growing-Finishing'!$E31*AD65/1000</f>
        <v>0</v>
      </c>
      <c r="AX65" s="35">
        <f>'Growing-Finishing'!$E31*AE65/1000</f>
        <v>0</v>
      </c>
      <c r="AY65" s="35">
        <f>'Growing-Finishing'!$E31*AF65/1000</f>
        <v>0</v>
      </c>
      <c r="AZ65" s="35">
        <f>'Growing-Finishing'!$E31*AG65/1000</f>
        <v>0</v>
      </c>
      <c r="BA65" s="35">
        <f>'Growing-Finishing'!$E31*AH65/1000</f>
        <v>0</v>
      </c>
      <c r="BB65" s="35">
        <f>'Growing-Finishing'!$E31*AI65/1000</f>
        <v>0</v>
      </c>
      <c r="BC65" s="35">
        <f>'Growing-Finishing'!$E31*AJ65/1000</f>
        <v>0</v>
      </c>
      <c r="BD65" s="35">
        <f>'Growing-Finishing'!$E31*AK65/1000</f>
        <v>0</v>
      </c>
      <c r="BE65" s="35">
        <f>'Growing-Finishing'!$E31*AL65/1000</f>
        <v>0</v>
      </c>
      <c r="BF65" s="35">
        <f>'Growing-Finishing'!$E31*AM65/1000</f>
        <v>0</v>
      </c>
    </row>
    <row r="66" spans="1:58" s="20" customFormat="1" ht="14.25" customHeight="1">
      <c r="A66" s="19"/>
      <c r="C66" s="22"/>
      <c r="D66" s="22"/>
      <c r="E66" s="22"/>
      <c r="F66" s="22"/>
      <c r="G66" s="22"/>
      <c r="I66" s="19"/>
      <c r="K66" s="21"/>
      <c r="M66" s="19"/>
      <c r="N66" s="21"/>
      <c r="O66" s="21"/>
      <c r="P66" s="22"/>
      <c r="Q66" s="22"/>
      <c r="R66" s="22"/>
      <c r="V66" s="22">
        <v>24</v>
      </c>
      <c r="W66" s="33">
        <f>IF($A32=0,0,VLOOKUP($A32,[0]!Matrix,W$41))</f>
        <v>0</v>
      </c>
      <c r="X66" s="33">
        <f>IF($A32=0,0,VLOOKUP($A32,[0]!Matrix,X$41))</f>
        <v>0</v>
      </c>
      <c r="Y66" s="33">
        <f>IF($A32=0,0,VLOOKUP($A32,[0]!Matrix,Y$41))</f>
        <v>0</v>
      </c>
      <c r="Z66" s="33">
        <f>IF($A32=0,0,VLOOKUP($A32,[0]!Matrix,Z$41))</f>
        <v>0</v>
      </c>
      <c r="AA66" s="33">
        <f>IF($A32=0,0,VLOOKUP($A32,[0]!Matrix,AA$41))</f>
        <v>0</v>
      </c>
      <c r="AB66" s="33">
        <f>IF($A32=0,0,VLOOKUP($A32,[0]!Matrix,AB$41))</f>
        <v>0</v>
      </c>
      <c r="AC66" s="33">
        <f>IF($A32=0,0,VLOOKUP($A32,[0]!Matrix,AC$41))</f>
        <v>0</v>
      </c>
      <c r="AD66" s="33">
        <f>IF($A32=0,0,VLOOKUP($A32,[0]!Matrix,AD$41))</f>
        <v>0</v>
      </c>
      <c r="AE66" s="33">
        <f>IF($A32=0,0,VLOOKUP($A32,[0]!Matrix,AE$41))</f>
        <v>0</v>
      </c>
      <c r="AF66" s="33">
        <f>IF($A32=0,0,VLOOKUP($A32,[0]!Matrix,AF$41))</f>
        <v>0</v>
      </c>
      <c r="AG66" s="33">
        <f>IF($A32=0,0,VLOOKUP($A32,[0]!Matrix,AG$41))</f>
        <v>0</v>
      </c>
      <c r="AH66" s="33">
        <f>IF($A32=0,0,VLOOKUP($A32,[0]!Matrix,AH$41))</f>
        <v>0</v>
      </c>
      <c r="AI66" s="33">
        <f>IF($A32=0,0,VLOOKUP($A32,[0]!Matrix,AI$41))</f>
        <v>0</v>
      </c>
      <c r="AJ66" s="33">
        <f>IF($A32=0,0,VLOOKUP($A32,[0]!Matrix,AJ$41))</f>
        <v>0</v>
      </c>
      <c r="AK66" s="33">
        <f>IF($A32=0,0,VLOOKUP($A32,[0]!Matrix,AK$41))</f>
        <v>0</v>
      </c>
      <c r="AL66" s="33">
        <f>IF($A32=0,0,VLOOKUP($A32,[0]!Matrix,AL$41))</f>
        <v>0</v>
      </c>
      <c r="AM66" s="33">
        <f>IF($A32=0,0,VLOOKUP($A32,[0]!Matrix,AM$41))</f>
        <v>0</v>
      </c>
      <c r="AN66" s="34"/>
      <c r="AO66" s="22">
        <v>24</v>
      </c>
      <c r="AP66" s="35">
        <f>'Growing-Finishing'!$E32*W66/1000</f>
        <v>0</v>
      </c>
      <c r="AQ66" s="35">
        <f>'Growing-Finishing'!$E32*X66/1000</f>
        <v>0</v>
      </c>
      <c r="AR66" s="35">
        <f>'Growing-Finishing'!$E32*Y66/1000</f>
        <v>0</v>
      </c>
      <c r="AS66" s="35">
        <f>'Growing-Finishing'!$E32*Z66/1000</f>
        <v>0</v>
      </c>
      <c r="AT66" s="35">
        <f>'Growing-Finishing'!$E32*AA66/1000</f>
        <v>0</v>
      </c>
      <c r="AU66" s="35">
        <f>'Growing-Finishing'!$E32*AB66/1000</f>
        <v>0</v>
      </c>
      <c r="AV66" s="35">
        <f>'Growing-Finishing'!$E32*AC66/1000</f>
        <v>0</v>
      </c>
      <c r="AW66" s="35">
        <f>'Growing-Finishing'!$E32*AD66/1000</f>
        <v>0</v>
      </c>
      <c r="AX66" s="35">
        <f>'Growing-Finishing'!$E32*AE66/1000</f>
        <v>0</v>
      </c>
      <c r="AY66" s="35">
        <f>'Growing-Finishing'!$E32*AF66/1000</f>
        <v>0</v>
      </c>
      <c r="AZ66" s="35">
        <f>'Growing-Finishing'!$E32*AG66/1000</f>
        <v>0</v>
      </c>
      <c r="BA66" s="35">
        <f>'Growing-Finishing'!$E32*AH66/1000</f>
        <v>0</v>
      </c>
      <c r="BB66" s="35">
        <f>'Growing-Finishing'!$E32*AI66/1000</f>
        <v>0</v>
      </c>
      <c r="BC66" s="35">
        <f>'Growing-Finishing'!$E32*AJ66/1000</f>
        <v>0</v>
      </c>
      <c r="BD66" s="35">
        <f>'Growing-Finishing'!$E32*AK66/1000</f>
        <v>0</v>
      </c>
      <c r="BE66" s="35">
        <f>'Growing-Finishing'!$E32*AL66/1000</f>
        <v>0</v>
      </c>
      <c r="BF66" s="35">
        <f>'Growing-Finishing'!$E32*AM66/1000</f>
        <v>0</v>
      </c>
    </row>
    <row r="67" spans="1:58" s="20" customFormat="1" ht="14.25" customHeight="1">
      <c r="A67" s="19"/>
      <c r="C67" s="22"/>
      <c r="D67" s="22"/>
      <c r="E67" s="22"/>
      <c r="F67" s="22"/>
      <c r="G67" s="22"/>
      <c r="I67" s="19"/>
      <c r="K67" s="21"/>
      <c r="M67" s="19"/>
      <c r="N67" s="21"/>
      <c r="O67" s="21"/>
      <c r="P67" s="22"/>
      <c r="Q67" s="22"/>
      <c r="R67" s="22"/>
      <c r="V67" s="22">
        <v>25</v>
      </c>
      <c r="W67" s="33">
        <f>IF($A33=0,0,VLOOKUP($A33,[0]!Matrix,W$41))</f>
        <v>0</v>
      </c>
      <c r="X67" s="33">
        <f>IF($A33=0,0,VLOOKUP($A33,[0]!Matrix,X$41))</f>
        <v>0</v>
      </c>
      <c r="Y67" s="33">
        <f>IF($A33=0,0,VLOOKUP($A33,[0]!Matrix,Y$41))</f>
        <v>0</v>
      </c>
      <c r="Z67" s="33">
        <f>IF($A33=0,0,VLOOKUP($A33,[0]!Matrix,Z$41))</f>
        <v>0</v>
      </c>
      <c r="AA67" s="33">
        <f>IF($A33=0,0,VLOOKUP($A33,[0]!Matrix,AA$41))</f>
        <v>0</v>
      </c>
      <c r="AB67" s="33">
        <f>IF($A33=0,0,VLOOKUP($A33,[0]!Matrix,AB$41))</f>
        <v>0</v>
      </c>
      <c r="AC67" s="33">
        <f>IF($A33=0,0,VLOOKUP($A33,[0]!Matrix,AC$41))</f>
        <v>0</v>
      </c>
      <c r="AD67" s="33">
        <f>IF($A33=0,0,VLOOKUP($A33,[0]!Matrix,AD$41))</f>
        <v>0</v>
      </c>
      <c r="AE67" s="33">
        <f>IF($A33=0,0,VLOOKUP($A33,[0]!Matrix,AE$41))</f>
        <v>0</v>
      </c>
      <c r="AF67" s="33">
        <f>IF($A33=0,0,VLOOKUP($A33,[0]!Matrix,AF$41))</f>
        <v>0</v>
      </c>
      <c r="AG67" s="33">
        <f>IF($A33=0,0,VLOOKUP($A33,[0]!Matrix,AG$41))</f>
        <v>0</v>
      </c>
      <c r="AH67" s="33">
        <f>IF($A33=0,0,VLOOKUP($A33,[0]!Matrix,AH$41))</f>
        <v>0</v>
      </c>
      <c r="AI67" s="33">
        <f>IF($A33=0,0,VLOOKUP($A33,[0]!Matrix,AI$41))</f>
        <v>0</v>
      </c>
      <c r="AJ67" s="33">
        <f>IF($A33=0,0,VLOOKUP($A33,[0]!Matrix,AJ$41))</f>
        <v>0</v>
      </c>
      <c r="AK67" s="33">
        <f>IF($A33=0,0,VLOOKUP($A33,[0]!Matrix,AK$41))</f>
        <v>0</v>
      </c>
      <c r="AL67" s="33">
        <f>IF($A33=0,0,VLOOKUP($A33,[0]!Matrix,AL$41))</f>
        <v>0</v>
      </c>
      <c r="AM67" s="33">
        <f>IF($A33=0,0,VLOOKUP($A33,[0]!Matrix,AM$41))</f>
        <v>0</v>
      </c>
      <c r="AN67" s="34"/>
      <c r="AO67" s="22">
        <v>25</v>
      </c>
      <c r="AP67" s="35">
        <f>'Growing-Finishing'!$E33*W67/1000</f>
        <v>0</v>
      </c>
      <c r="AQ67" s="35">
        <f>'Growing-Finishing'!$E33*X67/1000</f>
        <v>0</v>
      </c>
      <c r="AR67" s="35">
        <f>'Growing-Finishing'!$E33*Y67/1000</f>
        <v>0</v>
      </c>
      <c r="AS67" s="35">
        <f>'Growing-Finishing'!$E33*Z67/1000</f>
        <v>0</v>
      </c>
      <c r="AT67" s="35">
        <f>'Growing-Finishing'!$E33*AA67/1000</f>
        <v>0</v>
      </c>
      <c r="AU67" s="35">
        <f>'Growing-Finishing'!$E33*AB67/1000</f>
        <v>0</v>
      </c>
      <c r="AV67" s="35">
        <f>'Growing-Finishing'!$E33*AC67/1000</f>
        <v>0</v>
      </c>
      <c r="AW67" s="35">
        <f>'Growing-Finishing'!$E33*AD67/1000</f>
        <v>0</v>
      </c>
      <c r="AX67" s="35">
        <f>'Growing-Finishing'!$E33*AE67/1000</f>
        <v>0</v>
      </c>
      <c r="AY67" s="35">
        <f>'Growing-Finishing'!$E33*AF67/1000</f>
        <v>0</v>
      </c>
      <c r="AZ67" s="35">
        <f>'Growing-Finishing'!$E33*AG67/1000</f>
        <v>0</v>
      </c>
      <c r="BA67" s="35">
        <f>'Growing-Finishing'!$E33*AH67/1000</f>
        <v>0</v>
      </c>
      <c r="BB67" s="35">
        <f>'Growing-Finishing'!$E33*AI67/1000</f>
        <v>0</v>
      </c>
      <c r="BC67" s="35">
        <f>'Growing-Finishing'!$E33*AJ67/1000</f>
        <v>0</v>
      </c>
      <c r="BD67" s="35">
        <f>'Growing-Finishing'!$E33*AK67/1000</f>
        <v>0</v>
      </c>
      <c r="BE67" s="35">
        <f>'Growing-Finishing'!$E33*AL67/1000</f>
        <v>0</v>
      </c>
      <c r="BF67" s="35">
        <f>'Growing-Finishing'!$E33*AM67/1000</f>
        <v>0</v>
      </c>
    </row>
    <row r="68" spans="1:58" s="20" customFormat="1" ht="14.25" customHeight="1">
      <c r="A68" s="19"/>
      <c r="C68" s="22"/>
      <c r="D68" s="22"/>
      <c r="E68" s="22"/>
      <c r="F68" s="22"/>
      <c r="G68" s="22"/>
      <c r="I68" s="19"/>
      <c r="K68" s="21"/>
      <c r="M68" s="19"/>
      <c r="N68" s="21"/>
      <c r="O68" s="21"/>
      <c r="P68" s="22"/>
      <c r="Q68" s="22"/>
      <c r="R68" s="22"/>
      <c r="V68" s="22">
        <v>26</v>
      </c>
      <c r="W68" s="33">
        <f>IF($A34=0,0,VLOOKUP($A34,[0]!Matrix,W$41))</f>
        <v>0</v>
      </c>
      <c r="X68" s="33">
        <f>IF($A34=0,0,VLOOKUP($A34,[0]!Matrix,X$41))</f>
        <v>0</v>
      </c>
      <c r="Y68" s="33">
        <f>IF($A34=0,0,VLOOKUP($A34,[0]!Matrix,Y$41))</f>
        <v>0</v>
      </c>
      <c r="Z68" s="33">
        <f>IF($A34=0,0,VLOOKUP($A34,[0]!Matrix,Z$41))</f>
        <v>0</v>
      </c>
      <c r="AA68" s="33">
        <f>IF($A34=0,0,VLOOKUP($A34,[0]!Matrix,AA$41))</f>
        <v>0</v>
      </c>
      <c r="AB68" s="33">
        <f>IF($A34=0,0,VLOOKUP($A34,[0]!Matrix,AB$41))</f>
        <v>0</v>
      </c>
      <c r="AC68" s="33">
        <f>IF($A34=0,0,VLOOKUP($A34,[0]!Matrix,AC$41))</f>
        <v>0</v>
      </c>
      <c r="AD68" s="33">
        <f>IF($A34=0,0,VLOOKUP($A34,[0]!Matrix,AD$41))</f>
        <v>0</v>
      </c>
      <c r="AE68" s="33">
        <f>IF($A34=0,0,VLOOKUP($A34,[0]!Matrix,AE$41))</f>
        <v>0</v>
      </c>
      <c r="AF68" s="33">
        <f>IF($A34=0,0,VLOOKUP($A34,[0]!Matrix,AF$41))</f>
        <v>0</v>
      </c>
      <c r="AG68" s="33">
        <f>IF($A34=0,0,VLOOKUP($A34,[0]!Matrix,AG$41))</f>
        <v>0</v>
      </c>
      <c r="AH68" s="33">
        <f>IF($A34=0,0,VLOOKUP($A34,[0]!Matrix,AH$41))</f>
        <v>0</v>
      </c>
      <c r="AI68" s="33">
        <f>IF($A34=0,0,VLOOKUP($A34,[0]!Matrix,AI$41))</f>
        <v>0</v>
      </c>
      <c r="AJ68" s="33">
        <f>IF($A34=0,0,VLOOKUP($A34,[0]!Matrix,AJ$41))</f>
        <v>0</v>
      </c>
      <c r="AK68" s="33">
        <f>IF($A34=0,0,VLOOKUP($A34,[0]!Matrix,AK$41))</f>
        <v>0</v>
      </c>
      <c r="AL68" s="33">
        <f>IF($A34=0,0,VLOOKUP($A34,[0]!Matrix,AL$41))</f>
        <v>0</v>
      </c>
      <c r="AM68" s="33">
        <f>IF($A34=0,0,VLOOKUP($A34,[0]!Matrix,AM$41))</f>
        <v>0</v>
      </c>
      <c r="AN68" s="34"/>
      <c r="AO68" s="22">
        <v>26</v>
      </c>
      <c r="AP68" s="35">
        <f>'Growing-Finishing'!$E34*W68/1000</f>
        <v>0</v>
      </c>
      <c r="AQ68" s="35">
        <f>'Growing-Finishing'!$E34*X68/1000</f>
        <v>0</v>
      </c>
      <c r="AR68" s="35">
        <f>'Growing-Finishing'!$E34*Y68/1000</f>
        <v>0</v>
      </c>
      <c r="AS68" s="35">
        <f>'Growing-Finishing'!$E34*Z68/1000</f>
        <v>0</v>
      </c>
      <c r="AT68" s="35">
        <f>'Growing-Finishing'!$E34*AA68/1000</f>
        <v>0</v>
      </c>
      <c r="AU68" s="35">
        <f>'Growing-Finishing'!$E34*AB68/1000</f>
        <v>0</v>
      </c>
      <c r="AV68" s="35">
        <f>'Growing-Finishing'!$E34*AC68/1000</f>
        <v>0</v>
      </c>
      <c r="AW68" s="35">
        <f>'Growing-Finishing'!$E34*AD68/1000</f>
        <v>0</v>
      </c>
      <c r="AX68" s="35">
        <f>'Growing-Finishing'!$E34*AE68/1000</f>
        <v>0</v>
      </c>
      <c r="AY68" s="35">
        <f>'Growing-Finishing'!$E34*AF68/1000</f>
        <v>0</v>
      </c>
      <c r="AZ68" s="35">
        <f>'Growing-Finishing'!$E34*AG68/1000</f>
        <v>0</v>
      </c>
      <c r="BA68" s="35">
        <f>'Growing-Finishing'!$E34*AH68/1000</f>
        <v>0</v>
      </c>
      <c r="BB68" s="35">
        <f>'Growing-Finishing'!$E34*AI68/1000</f>
        <v>0</v>
      </c>
      <c r="BC68" s="35">
        <f>'Growing-Finishing'!$E34*AJ68/1000</f>
        <v>0</v>
      </c>
      <c r="BD68" s="35">
        <f>'Growing-Finishing'!$E34*AK68/1000</f>
        <v>0</v>
      </c>
      <c r="BE68" s="35">
        <f>'Growing-Finishing'!$E34*AL68/1000</f>
        <v>0</v>
      </c>
      <c r="BF68" s="35">
        <f>'Growing-Finishing'!$E34*AM68/1000</f>
        <v>0</v>
      </c>
    </row>
    <row r="69" spans="1:58" s="20" customFormat="1" ht="14.25" customHeight="1">
      <c r="A69" s="19"/>
      <c r="C69" s="22"/>
      <c r="D69" s="22"/>
      <c r="E69" s="22"/>
      <c r="F69" s="22"/>
      <c r="G69" s="22"/>
      <c r="I69" s="19"/>
      <c r="K69" s="21"/>
      <c r="M69" s="19"/>
      <c r="N69" s="21"/>
      <c r="O69" s="21"/>
      <c r="P69" s="22"/>
      <c r="Q69" s="22"/>
      <c r="R69" s="22"/>
      <c r="V69" s="22">
        <v>27</v>
      </c>
      <c r="W69" s="33">
        <f>IF($A35=0,0,VLOOKUP($A35,[0]!Matrix,W$41))</f>
        <v>0</v>
      </c>
      <c r="X69" s="33">
        <f>IF($A35=0,0,VLOOKUP($A35,[0]!Matrix,X$41))</f>
        <v>0</v>
      </c>
      <c r="Y69" s="33">
        <f>IF($A35=0,0,VLOOKUP($A35,[0]!Matrix,Y$41))</f>
        <v>0</v>
      </c>
      <c r="Z69" s="33">
        <f>IF($A35=0,0,VLOOKUP($A35,[0]!Matrix,Z$41))</f>
        <v>0</v>
      </c>
      <c r="AA69" s="33">
        <f>IF($A35=0,0,VLOOKUP($A35,[0]!Matrix,AA$41))</f>
        <v>0</v>
      </c>
      <c r="AB69" s="33">
        <f>IF($A35=0,0,VLOOKUP($A35,[0]!Matrix,AB$41))</f>
        <v>0</v>
      </c>
      <c r="AC69" s="33">
        <f>IF($A35=0,0,VLOOKUP($A35,[0]!Matrix,AC$41))</f>
        <v>0</v>
      </c>
      <c r="AD69" s="33">
        <f>IF($A35=0,0,VLOOKUP($A35,[0]!Matrix,AD$41))</f>
        <v>0</v>
      </c>
      <c r="AE69" s="33">
        <f>IF($A35=0,0,VLOOKUP($A35,[0]!Matrix,AE$41))</f>
        <v>0</v>
      </c>
      <c r="AF69" s="33">
        <f>IF($A35=0,0,VLOOKUP($A35,[0]!Matrix,AF$41))</f>
        <v>0</v>
      </c>
      <c r="AG69" s="33">
        <f>IF($A35=0,0,VLOOKUP($A35,[0]!Matrix,AG$41))</f>
        <v>0</v>
      </c>
      <c r="AH69" s="33">
        <f>IF($A35=0,0,VLOOKUP($A35,[0]!Matrix,AH$41))</f>
        <v>0</v>
      </c>
      <c r="AI69" s="33">
        <f>IF($A35=0,0,VLOOKUP($A35,[0]!Matrix,AI$41))</f>
        <v>0</v>
      </c>
      <c r="AJ69" s="33">
        <f>IF($A35=0,0,VLOOKUP($A35,[0]!Matrix,AJ$41))</f>
        <v>0</v>
      </c>
      <c r="AK69" s="33">
        <f>IF($A35=0,0,VLOOKUP($A35,[0]!Matrix,AK$41))</f>
        <v>0</v>
      </c>
      <c r="AL69" s="33">
        <f>IF($A35=0,0,VLOOKUP($A35,[0]!Matrix,AL$41))</f>
        <v>0</v>
      </c>
      <c r="AM69" s="33">
        <f>IF($A35=0,0,VLOOKUP($A35,[0]!Matrix,AM$41))</f>
        <v>0</v>
      </c>
      <c r="AN69" s="34"/>
      <c r="AO69" s="22">
        <v>27</v>
      </c>
      <c r="AP69" s="35">
        <f>'Growing-Finishing'!$E35*W69/1000</f>
        <v>0</v>
      </c>
      <c r="AQ69" s="35">
        <f>'Growing-Finishing'!$E35*X69/1000</f>
        <v>0</v>
      </c>
      <c r="AR69" s="35">
        <f>'Growing-Finishing'!$E35*Y69/1000</f>
        <v>0</v>
      </c>
      <c r="AS69" s="35">
        <f>'Growing-Finishing'!$E35*Z69/1000</f>
        <v>0</v>
      </c>
      <c r="AT69" s="35">
        <f>'Growing-Finishing'!$E35*AA69/1000</f>
        <v>0</v>
      </c>
      <c r="AU69" s="35">
        <f>'Growing-Finishing'!$E35*AB69/1000</f>
        <v>0</v>
      </c>
      <c r="AV69" s="35">
        <f>'Growing-Finishing'!$E35*AC69/1000</f>
        <v>0</v>
      </c>
      <c r="AW69" s="35">
        <f>'Growing-Finishing'!$E35*AD69/1000</f>
        <v>0</v>
      </c>
      <c r="AX69" s="35">
        <f>'Growing-Finishing'!$E35*AE69/1000</f>
        <v>0</v>
      </c>
      <c r="AY69" s="35">
        <f>'Growing-Finishing'!$E35*AF69/1000</f>
        <v>0</v>
      </c>
      <c r="AZ69" s="35">
        <f>'Growing-Finishing'!$E35*AG69/1000</f>
        <v>0</v>
      </c>
      <c r="BA69" s="35">
        <f>'Growing-Finishing'!$E35*AH69/1000</f>
        <v>0</v>
      </c>
      <c r="BB69" s="35">
        <f>'Growing-Finishing'!$E35*AI69/1000</f>
        <v>0</v>
      </c>
      <c r="BC69" s="35">
        <f>'Growing-Finishing'!$E35*AJ69/1000</f>
        <v>0</v>
      </c>
      <c r="BD69" s="35">
        <f>'Growing-Finishing'!$E35*AK69/1000</f>
        <v>0</v>
      </c>
      <c r="BE69" s="35">
        <f>'Growing-Finishing'!$E35*AL69/1000</f>
        <v>0</v>
      </c>
      <c r="BF69" s="35">
        <f>'Growing-Finishing'!$E35*AM69/1000</f>
        <v>0</v>
      </c>
    </row>
    <row r="70" spans="1:58" s="20" customFormat="1" ht="14.25" customHeight="1">
      <c r="A70" s="19"/>
      <c r="C70" s="22"/>
      <c r="D70" s="22"/>
      <c r="E70" s="22"/>
      <c r="F70" s="22"/>
      <c r="G70" s="22"/>
      <c r="I70" s="19"/>
      <c r="K70" s="21"/>
      <c r="M70" s="19"/>
      <c r="N70" s="21"/>
      <c r="O70" s="21"/>
      <c r="P70" s="22"/>
      <c r="Q70" s="22"/>
      <c r="R70" s="22"/>
      <c r="V70" s="22">
        <v>28</v>
      </c>
      <c r="W70" s="33">
        <f>IF($A36=0,0,VLOOKUP($A36,[0]!Matrix,W$41))</f>
        <v>0</v>
      </c>
      <c r="X70" s="33">
        <f>IF($A36=0,0,VLOOKUP($A36,[0]!Matrix,X$41))</f>
        <v>0</v>
      </c>
      <c r="Y70" s="33">
        <f>IF($A36=0,0,VLOOKUP($A36,[0]!Matrix,Y$41))</f>
        <v>0</v>
      </c>
      <c r="Z70" s="33">
        <f>IF($A36=0,0,VLOOKUP($A36,[0]!Matrix,Z$41))</f>
        <v>0</v>
      </c>
      <c r="AA70" s="33">
        <f>IF($A36=0,0,VLOOKUP($A36,[0]!Matrix,AA$41))</f>
        <v>0</v>
      </c>
      <c r="AB70" s="33">
        <f>IF($A36=0,0,VLOOKUP($A36,[0]!Matrix,AB$41))</f>
        <v>0</v>
      </c>
      <c r="AC70" s="33">
        <f>IF($A36=0,0,VLOOKUP($A36,[0]!Matrix,AC$41))</f>
        <v>0</v>
      </c>
      <c r="AD70" s="33">
        <f>IF($A36=0,0,VLOOKUP($A36,[0]!Matrix,AD$41))</f>
        <v>0</v>
      </c>
      <c r="AE70" s="33">
        <f>IF($A36=0,0,VLOOKUP($A36,[0]!Matrix,AE$41))</f>
        <v>0</v>
      </c>
      <c r="AF70" s="33">
        <f>IF($A36=0,0,VLOOKUP($A36,[0]!Matrix,AF$41))</f>
        <v>0</v>
      </c>
      <c r="AG70" s="33">
        <f>IF($A36=0,0,VLOOKUP($A36,[0]!Matrix,AG$41))</f>
        <v>0</v>
      </c>
      <c r="AH70" s="33">
        <f>IF($A36=0,0,VLOOKUP($A36,[0]!Matrix,AH$41))</f>
        <v>0</v>
      </c>
      <c r="AI70" s="33">
        <f>IF($A36=0,0,VLOOKUP($A36,[0]!Matrix,AI$41))</f>
        <v>0</v>
      </c>
      <c r="AJ70" s="33">
        <f>IF($A36=0,0,VLOOKUP($A36,[0]!Matrix,AJ$41))</f>
        <v>0</v>
      </c>
      <c r="AK70" s="33">
        <f>IF($A36=0,0,VLOOKUP($A36,[0]!Matrix,AK$41))</f>
        <v>0</v>
      </c>
      <c r="AL70" s="33">
        <f>IF($A36=0,0,VLOOKUP($A36,[0]!Matrix,AL$41))</f>
        <v>0</v>
      </c>
      <c r="AM70" s="33">
        <f>IF($A36=0,0,VLOOKUP($A36,[0]!Matrix,AM$41))</f>
        <v>0</v>
      </c>
      <c r="AN70" s="34"/>
      <c r="AO70" s="22">
        <v>28</v>
      </c>
      <c r="AP70" s="35">
        <f>'Growing-Finishing'!$E36*W70/1000</f>
        <v>0</v>
      </c>
      <c r="AQ70" s="35">
        <f>'Growing-Finishing'!$E36*X70/1000</f>
        <v>0</v>
      </c>
      <c r="AR70" s="35">
        <f>'Growing-Finishing'!$E36*Y70/1000</f>
        <v>0</v>
      </c>
      <c r="AS70" s="35">
        <f>'Growing-Finishing'!$E36*Z70/1000</f>
        <v>0</v>
      </c>
      <c r="AT70" s="35">
        <f>'Growing-Finishing'!$E36*AA70/1000</f>
        <v>0</v>
      </c>
      <c r="AU70" s="35">
        <f>'Growing-Finishing'!$E36*AB70/1000</f>
        <v>0</v>
      </c>
      <c r="AV70" s="35">
        <f>'Growing-Finishing'!$E36*AC70/1000</f>
        <v>0</v>
      </c>
      <c r="AW70" s="35">
        <f>'Growing-Finishing'!$E36*AD70/1000</f>
        <v>0</v>
      </c>
      <c r="AX70" s="35">
        <f>'Growing-Finishing'!$E36*AE70/1000</f>
        <v>0</v>
      </c>
      <c r="AY70" s="35">
        <f>'Growing-Finishing'!$E36*AF70/1000</f>
        <v>0</v>
      </c>
      <c r="AZ70" s="35">
        <f>'Growing-Finishing'!$E36*AG70/1000</f>
        <v>0</v>
      </c>
      <c r="BA70" s="35">
        <f>'Growing-Finishing'!$E36*AH70/1000</f>
        <v>0</v>
      </c>
      <c r="BB70" s="35">
        <f>'Growing-Finishing'!$E36*AI70/1000</f>
        <v>0</v>
      </c>
      <c r="BC70" s="35">
        <f>'Growing-Finishing'!$E36*AJ70/1000</f>
        <v>0</v>
      </c>
      <c r="BD70" s="35">
        <f>'Growing-Finishing'!$E36*AK70/1000</f>
        <v>0</v>
      </c>
      <c r="BE70" s="35">
        <f>'Growing-Finishing'!$E36*AL70/1000</f>
        <v>0</v>
      </c>
      <c r="BF70" s="35">
        <f>'Growing-Finishing'!$E36*AM70/1000</f>
        <v>0</v>
      </c>
    </row>
    <row r="71" spans="1:58" s="20" customFormat="1" ht="14.25" customHeight="1">
      <c r="A71" s="19"/>
      <c r="C71" s="22"/>
      <c r="D71" s="22"/>
      <c r="E71" s="22"/>
      <c r="F71" s="22"/>
      <c r="G71" s="22"/>
      <c r="I71" s="19"/>
      <c r="K71" s="21"/>
      <c r="M71" s="19"/>
      <c r="N71" s="21"/>
      <c r="O71" s="21"/>
      <c r="P71" s="22"/>
      <c r="Q71" s="22"/>
      <c r="R71" s="22"/>
      <c r="V71" s="22">
        <v>29</v>
      </c>
      <c r="W71" s="33">
        <f>IF($A37=0,0,VLOOKUP($A37,[0]!Matrix,W$41))</f>
        <v>0</v>
      </c>
      <c r="X71" s="33">
        <f>IF($A37=0,0,VLOOKUP($A37,[0]!Matrix,X$41))</f>
        <v>0</v>
      </c>
      <c r="Y71" s="33">
        <f>IF($A37=0,0,VLOOKUP($A37,[0]!Matrix,Y$41))</f>
        <v>0</v>
      </c>
      <c r="Z71" s="33">
        <f>IF($A37=0,0,VLOOKUP($A37,[0]!Matrix,Z$41))</f>
        <v>0</v>
      </c>
      <c r="AA71" s="33">
        <f>IF($A37=0,0,VLOOKUP($A37,[0]!Matrix,AA$41))</f>
        <v>0</v>
      </c>
      <c r="AB71" s="33">
        <f>IF($A37=0,0,VLOOKUP($A37,[0]!Matrix,AB$41))</f>
        <v>0</v>
      </c>
      <c r="AC71" s="33">
        <f>IF($A37=0,0,VLOOKUP($A37,[0]!Matrix,AC$41))</f>
        <v>0</v>
      </c>
      <c r="AD71" s="33">
        <f>IF($A37=0,0,VLOOKUP($A37,[0]!Matrix,AD$41))</f>
        <v>0</v>
      </c>
      <c r="AE71" s="33">
        <f>IF($A37=0,0,VLOOKUP($A37,[0]!Matrix,AE$41))</f>
        <v>0</v>
      </c>
      <c r="AF71" s="33">
        <f>IF($A37=0,0,VLOOKUP($A37,[0]!Matrix,AF$41))</f>
        <v>0</v>
      </c>
      <c r="AG71" s="33">
        <f>IF($A37=0,0,VLOOKUP($A37,[0]!Matrix,AG$41))</f>
        <v>0</v>
      </c>
      <c r="AH71" s="33">
        <f>IF($A37=0,0,VLOOKUP($A37,[0]!Matrix,AH$41))</f>
        <v>0</v>
      </c>
      <c r="AI71" s="33">
        <f>IF($A37=0,0,VLOOKUP($A37,[0]!Matrix,AI$41))</f>
        <v>0</v>
      </c>
      <c r="AJ71" s="33">
        <f>IF($A37=0,0,VLOOKUP($A37,[0]!Matrix,AJ$41))</f>
        <v>0</v>
      </c>
      <c r="AK71" s="33">
        <f>IF($A37=0,0,VLOOKUP($A37,[0]!Matrix,AK$41))</f>
        <v>0</v>
      </c>
      <c r="AL71" s="33">
        <f>IF($A37=0,0,VLOOKUP($A37,[0]!Matrix,AL$41))</f>
        <v>0</v>
      </c>
      <c r="AM71" s="33">
        <f>IF($A37=0,0,VLOOKUP($A37,[0]!Matrix,AM$41))</f>
        <v>0</v>
      </c>
      <c r="AN71" s="34"/>
      <c r="AO71" s="22">
        <v>29</v>
      </c>
      <c r="AP71" s="35">
        <f>'Growing-Finishing'!$E37*W71/1000</f>
        <v>0</v>
      </c>
      <c r="AQ71" s="35">
        <f>'Growing-Finishing'!$E37*X71/1000</f>
        <v>0</v>
      </c>
      <c r="AR71" s="35">
        <f>'Growing-Finishing'!$E37*Y71/1000</f>
        <v>0</v>
      </c>
      <c r="AS71" s="35">
        <f>'Growing-Finishing'!$E37*Z71/1000</f>
        <v>0</v>
      </c>
      <c r="AT71" s="35">
        <f>'Growing-Finishing'!$E37*AA71/1000</f>
        <v>0</v>
      </c>
      <c r="AU71" s="35">
        <f>'Growing-Finishing'!$E37*AB71/1000</f>
        <v>0</v>
      </c>
      <c r="AV71" s="35">
        <f>'Growing-Finishing'!$E37*AC71/1000</f>
        <v>0</v>
      </c>
      <c r="AW71" s="35">
        <f>'Growing-Finishing'!$E37*AD71/1000</f>
        <v>0</v>
      </c>
      <c r="AX71" s="35">
        <f>'Growing-Finishing'!$E37*AE71/1000</f>
        <v>0</v>
      </c>
      <c r="AY71" s="35">
        <f>'Growing-Finishing'!$E37*AF71/1000</f>
        <v>0</v>
      </c>
      <c r="AZ71" s="35">
        <f>'Growing-Finishing'!$E37*AG71/1000</f>
        <v>0</v>
      </c>
      <c r="BA71" s="35">
        <f>'Growing-Finishing'!$E37*AH71/1000</f>
        <v>0</v>
      </c>
      <c r="BB71" s="35">
        <f>'Growing-Finishing'!$E37*AI71/1000</f>
        <v>0</v>
      </c>
      <c r="BC71" s="35">
        <f>'Growing-Finishing'!$E37*AJ71/1000</f>
        <v>0</v>
      </c>
      <c r="BD71" s="35">
        <f>'Growing-Finishing'!$E37*AK71/1000</f>
        <v>0</v>
      </c>
      <c r="BE71" s="35">
        <f>'Growing-Finishing'!$E37*AL71/1000</f>
        <v>0</v>
      </c>
      <c r="BF71" s="35">
        <f>'Growing-Finishing'!$E37*AM71/1000</f>
        <v>0</v>
      </c>
    </row>
    <row r="72" spans="1:58" s="20" customFormat="1" ht="14.25" customHeight="1">
      <c r="A72" s="19"/>
      <c r="C72" s="22"/>
      <c r="D72" s="22"/>
      <c r="E72" s="22"/>
      <c r="F72" s="22"/>
      <c r="G72" s="22"/>
      <c r="I72" s="19"/>
      <c r="K72" s="21"/>
      <c r="M72" s="19"/>
      <c r="N72" s="21"/>
      <c r="O72" s="21"/>
      <c r="P72" s="22"/>
      <c r="Q72" s="22"/>
      <c r="R72" s="22"/>
      <c r="V72" s="22">
        <v>30</v>
      </c>
      <c r="W72" s="33">
        <f>IF($A38=0,0,VLOOKUP($A38,[0]!Matrix,W$41))</f>
        <v>0</v>
      </c>
      <c r="X72" s="33">
        <f>IF($A38=0,0,VLOOKUP($A38,[0]!Matrix,X$41))</f>
        <v>0</v>
      </c>
      <c r="Y72" s="33">
        <f>IF($A38=0,0,VLOOKUP($A38,[0]!Matrix,Y$41))</f>
        <v>0</v>
      </c>
      <c r="Z72" s="33">
        <f>IF($A38=0,0,VLOOKUP($A38,[0]!Matrix,Z$41))</f>
        <v>0</v>
      </c>
      <c r="AA72" s="33">
        <f>IF($A38=0,0,VLOOKUP($A38,[0]!Matrix,AA$41))</f>
        <v>0</v>
      </c>
      <c r="AB72" s="33">
        <f>IF($A38=0,0,VLOOKUP($A38,[0]!Matrix,AB$41))</f>
        <v>0</v>
      </c>
      <c r="AC72" s="33">
        <f>IF($A38=0,0,VLOOKUP($A38,[0]!Matrix,AC$41))</f>
        <v>0</v>
      </c>
      <c r="AD72" s="33">
        <f>IF($A38=0,0,VLOOKUP($A38,[0]!Matrix,AD$41))</f>
        <v>0</v>
      </c>
      <c r="AE72" s="33">
        <f>IF($A38=0,0,VLOOKUP($A38,[0]!Matrix,AE$41))</f>
        <v>0</v>
      </c>
      <c r="AF72" s="33">
        <f>IF($A38=0,0,VLOOKUP($A38,[0]!Matrix,AF$41))</f>
        <v>0</v>
      </c>
      <c r="AG72" s="33">
        <f>IF($A38=0,0,VLOOKUP($A38,[0]!Matrix,AG$41))</f>
        <v>0</v>
      </c>
      <c r="AH72" s="33">
        <f>IF($A38=0,0,VLOOKUP($A38,[0]!Matrix,AH$41))</f>
        <v>0</v>
      </c>
      <c r="AI72" s="33">
        <f>IF($A38=0,0,VLOOKUP($A38,[0]!Matrix,AI$41))</f>
        <v>0</v>
      </c>
      <c r="AJ72" s="33">
        <f>IF($A38=0,0,VLOOKUP($A38,[0]!Matrix,AJ$41))</f>
        <v>0</v>
      </c>
      <c r="AK72" s="33">
        <f>IF($A38=0,0,VLOOKUP($A38,[0]!Matrix,AK$41))</f>
        <v>0</v>
      </c>
      <c r="AL72" s="33">
        <f>IF($A38=0,0,VLOOKUP($A38,[0]!Matrix,AL$41))</f>
        <v>0</v>
      </c>
      <c r="AM72" s="33">
        <f>IF($A38=0,0,VLOOKUP($A38,[0]!Matrix,AM$41))</f>
        <v>0</v>
      </c>
      <c r="AN72" s="34"/>
      <c r="AO72" s="22">
        <v>30</v>
      </c>
      <c r="AP72" s="35">
        <f>'Growing-Finishing'!$E38*W72/1000</f>
        <v>0</v>
      </c>
      <c r="AQ72" s="35">
        <f>'Growing-Finishing'!$E38*X72/1000</f>
        <v>0</v>
      </c>
      <c r="AR72" s="35">
        <f>'Growing-Finishing'!$E38*Y72/1000</f>
        <v>0</v>
      </c>
      <c r="AS72" s="35">
        <f>'Growing-Finishing'!$E38*Z72/1000</f>
        <v>0</v>
      </c>
      <c r="AT72" s="35">
        <f>'Growing-Finishing'!$E38*AA72/1000</f>
        <v>0</v>
      </c>
      <c r="AU72" s="35">
        <f>'Growing-Finishing'!$E38*AB72/1000</f>
        <v>0</v>
      </c>
      <c r="AV72" s="35">
        <f>'Growing-Finishing'!$E38*AC72/1000</f>
        <v>0</v>
      </c>
      <c r="AW72" s="35">
        <f>'Growing-Finishing'!$E38*AD72/1000</f>
        <v>0</v>
      </c>
      <c r="AX72" s="35">
        <f>'Growing-Finishing'!$E38*AE72/1000</f>
        <v>0</v>
      </c>
      <c r="AY72" s="35">
        <f>'Growing-Finishing'!$E38*AF72/1000</f>
        <v>0</v>
      </c>
      <c r="AZ72" s="35">
        <f>'Growing-Finishing'!$E38*AG72/1000</f>
        <v>0</v>
      </c>
      <c r="BA72" s="35">
        <f>'Growing-Finishing'!$E38*AH72/1000</f>
        <v>0</v>
      </c>
      <c r="BB72" s="35">
        <f>'Growing-Finishing'!$E38*AI72/1000</f>
        <v>0</v>
      </c>
      <c r="BC72" s="35">
        <f>'Growing-Finishing'!$E38*AJ72/1000</f>
        <v>0</v>
      </c>
      <c r="BD72" s="35">
        <f>'Growing-Finishing'!$E38*AK72/1000</f>
        <v>0</v>
      </c>
      <c r="BE72" s="35">
        <f>'Growing-Finishing'!$E38*AL72/1000</f>
        <v>0</v>
      </c>
      <c r="BF72" s="35">
        <f>'Growing-Finishing'!$E38*AM72/1000</f>
        <v>0</v>
      </c>
    </row>
    <row r="73" spans="1:58" ht="14.25" customHeight="1">
      <c r="AP73" s="35"/>
      <c r="AQ73" s="35"/>
      <c r="AR73" s="35"/>
      <c r="AS73" s="35"/>
      <c r="AT73" s="35"/>
      <c r="AU73" s="35"/>
      <c r="AV73" s="35"/>
      <c r="AW73" s="35"/>
      <c r="AX73" s="35"/>
      <c r="AY73" s="35"/>
      <c r="AZ73" s="35"/>
      <c r="BA73" s="35"/>
      <c r="BB73" s="35"/>
      <c r="BC73" s="35"/>
      <c r="BD73" s="35"/>
    </row>
    <row r="75" spans="1:58" ht="14.25" customHeight="1">
      <c r="W75" s="18">
        <v>3</v>
      </c>
      <c r="X75" s="18">
        <f t="shared" ref="X75:AJ75" si="23">W75+1</f>
        <v>4</v>
      </c>
      <c r="Y75" s="18">
        <f>X75+1</f>
        <v>5</v>
      </c>
      <c r="Z75" s="18">
        <f t="shared" si="23"/>
        <v>6</v>
      </c>
      <c r="AA75" s="18">
        <f t="shared" si="23"/>
        <v>7</v>
      </c>
      <c r="AB75" s="18">
        <f t="shared" si="23"/>
        <v>8</v>
      </c>
      <c r="AC75" s="18">
        <f t="shared" si="23"/>
        <v>9</v>
      </c>
      <c r="AD75" s="18">
        <f t="shared" si="23"/>
        <v>10</v>
      </c>
      <c r="AE75" s="18">
        <f t="shared" si="23"/>
        <v>11</v>
      </c>
      <c r="AF75" s="18">
        <f t="shared" si="23"/>
        <v>12</v>
      </c>
      <c r="AG75" s="18">
        <f t="shared" si="23"/>
        <v>13</v>
      </c>
      <c r="AH75" s="18">
        <f t="shared" si="23"/>
        <v>14</v>
      </c>
      <c r="AI75" s="18">
        <f t="shared" si="23"/>
        <v>15</v>
      </c>
      <c r="AJ75" s="18">
        <f t="shared" si="23"/>
        <v>16</v>
      </c>
      <c r="AK75" s="18">
        <f>AJ75+1</f>
        <v>17</v>
      </c>
      <c r="AL75" s="18">
        <v>18</v>
      </c>
      <c r="AM75" s="70">
        <v>19</v>
      </c>
      <c r="AN75" s="70"/>
      <c r="AO75" s="29"/>
      <c r="AP75" s="18">
        <v>3</v>
      </c>
      <c r="AQ75" s="18">
        <f t="shared" ref="AQ75:BD75" si="24">AP75+1</f>
        <v>4</v>
      </c>
      <c r="AR75" s="18">
        <f t="shared" si="24"/>
        <v>5</v>
      </c>
      <c r="AS75" s="18">
        <f t="shared" si="24"/>
        <v>6</v>
      </c>
      <c r="AT75" s="18">
        <f t="shared" si="24"/>
        <v>7</v>
      </c>
      <c r="AU75" s="18">
        <f t="shared" si="24"/>
        <v>8</v>
      </c>
      <c r="AV75" s="18">
        <f t="shared" si="24"/>
        <v>9</v>
      </c>
      <c r="AW75" s="18">
        <f t="shared" si="24"/>
        <v>10</v>
      </c>
      <c r="AX75" s="18">
        <f t="shared" si="24"/>
        <v>11</v>
      </c>
      <c r="AY75" s="18">
        <f t="shared" si="24"/>
        <v>12</v>
      </c>
      <c r="AZ75" s="18">
        <f t="shared" si="24"/>
        <v>13</v>
      </c>
      <c r="BA75" s="18">
        <f t="shared" si="24"/>
        <v>14</v>
      </c>
      <c r="BB75" s="18">
        <f t="shared" si="24"/>
        <v>15</v>
      </c>
      <c r="BC75" s="18">
        <f t="shared" si="24"/>
        <v>16</v>
      </c>
      <c r="BD75" s="18">
        <f t="shared" si="24"/>
        <v>17</v>
      </c>
      <c r="BE75" s="18">
        <v>18</v>
      </c>
      <c r="BF75" s="70">
        <v>19</v>
      </c>
    </row>
    <row r="76" spans="1:58" ht="14.25" customHeight="1">
      <c r="V76" s="69" t="str">
        <f>M8</f>
        <v>F1</v>
      </c>
      <c r="W76" s="37" t="s">
        <v>66</v>
      </c>
      <c r="X76" s="37" t="s">
        <v>19</v>
      </c>
      <c r="Y76" s="37" t="s">
        <v>20</v>
      </c>
      <c r="Z76" s="37" t="s">
        <v>32</v>
      </c>
      <c r="AA76" s="37" t="s">
        <v>2</v>
      </c>
      <c r="AB76" s="37" t="s">
        <v>67</v>
      </c>
      <c r="AC76" s="37" t="s">
        <v>3</v>
      </c>
      <c r="AD76" s="37" t="s">
        <v>4</v>
      </c>
      <c r="AE76" s="37" t="s">
        <v>5</v>
      </c>
      <c r="AF76" s="37" t="s">
        <v>6</v>
      </c>
      <c r="AG76" s="37" t="s">
        <v>7</v>
      </c>
      <c r="AH76" s="37" t="s">
        <v>8</v>
      </c>
      <c r="AI76" s="37" t="s">
        <v>9</v>
      </c>
      <c r="AJ76" s="37" t="s">
        <v>10</v>
      </c>
      <c r="AK76" s="37" t="s">
        <v>73</v>
      </c>
      <c r="AL76" s="37" t="s">
        <v>75</v>
      </c>
      <c r="AM76" s="34" t="s">
        <v>76</v>
      </c>
      <c r="AN76" s="34"/>
      <c r="AO76" s="69" t="str">
        <f>V76</f>
        <v>F1</v>
      </c>
      <c r="AP76" s="37" t="s">
        <v>66</v>
      </c>
      <c r="AQ76" s="37" t="s">
        <v>19</v>
      </c>
      <c r="AR76" s="37" t="s">
        <v>20</v>
      </c>
      <c r="AS76" s="37" t="s">
        <v>32</v>
      </c>
      <c r="AT76" s="37" t="s">
        <v>2</v>
      </c>
      <c r="AU76" s="37" t="s">
        <v>67</v>
      </c>
      <c r="AV76" s="37" t="s">
        <v>3</v>
      </c>
      <c r="AW76" s="37" t="s">
        <v>4</v>
      </c>
      <c r="AX76" s="37" t="s">
        <v>5</v>
      </c>
      <c r="AY76" s="37" t="s">
        <v>6</v>
      </c>
      <c r="AZ76" s="37" t="s">
        <v>7</v>
      </c>
      <c r="BA76" s="37" t="s">
        <v>8</v>
      </c>
      <c r="BB76" s="37" t="s">
        <v>9</v>
      </c>
      <c r="BC76" s="37" t="s">
        <v>10</v>
      </c>
      <c r="BD76" s="37" t="s">
        <v>73</v>
      </c>
      <c r="BE76" s="37" t="s">
        <v>75</v>
      </c>
      <c r="BF76" s="34" t="s">
        <v>76</v>
      </c>
    </row>
    <row r="77" spans="1:58" ht="14.25" customHeight="1">
      <c r="V77" s="22">
        <v>1</v>
      </c>
      <c r="W77" s="33">
        <f>IF($A9=0,0,VLOOKUP($A9,[0]!Matrix,W$75))</f>
        <v>3395</v>
      </c>
      <c r="X77" s="33">
        <f>IF($A9=0,0,VLOOKUP($A9,[0]!Matrix,X$75))</f>
        <v>8.24</v>
      </c>
      <c r="Y77" s="33">
        <f>IF($A9=0,0,VLOOKUP($A9,[0]!Matrix,Y$75))</f>
        <v>1.98</v>
      </c>
      <c r="Z77" s="33">
        <f>IF($A9=0,0,VLOOKUP($A9,[0]!Matrix,Z$75))</f>
        <v>3.48</v>
      </c>
      <c r="AA77" s="33">
        <f>IF($A9=0,0,VLOOKUP($A9,[0]!Matrix,AA$75))</f>
        <v>0.02</v>
      </c>
      <c r="AB77" s="33">
        <f>IF($A9=0,0,VLOOKUP($A9,[0]!Matrix,AB$75))</f>
        <v>0.09</v>
      </c>
      <c r="AC77" s="33">
        <f>IF($A9=0,0,VLOOKUP($A9,[0]!Matrix,AC$75))</f>
        <v>0.02</v>
      </c>
      <c r="AD77" s="33">
        <f>IF($A9=0,0,VLOOKUP($A9,[0]!Matrix,AD$75))</f>
        <v>0.05</v>
      </c>
      <c r="AE77" s="33">
        <f>IF($A9=0,0,VLOOKUP($A9,[0]!Matrix,AE$75))</f>
        <v>0.32</v>
      </c>
      <c r="AF77" s="33">
        <f>IF($A9=0,0,VLOOKUP($A9,[0]!Matrix,AF$75))</f>
        <v>0.185</v>
      </c>
      <c r="AG77" s="33">
        <f>IF($A9=0,0,VLOOKUP($A9,[0]!Matrix,AG$75))</f>
        <v>0.14939999999999998</v>
      </c>
      <c r="AH77" s="33">
        <f>IF($A9=0,0,VLOOKUP($A9,[0]!Matrix,AH$75))</f>
        <v>0.29970000000000002</v>
      </c>
      <c r="AI77" s="33">
        <f>IF($A9=0,0,VLOOKUP($A9,[0]!Matrix,AI$75))</f>
        <v>0.21560000000000001</v>
      </c>
      <c r="AJ77" s="33">
        <f>IF($A9=0,0,VLOOKUP($A9,[0]!Matrix,AJ$75))</f>
        <v>4.8000000000000001E-2</v>
      </c>
      <c r="AK77" s="33">
        <f>IF($A9=0,0,VLOOKUP($A9,[0]!Matrix,AK$75))</f>
        <v>0</v>
      </c>
      <c r="AL77" s="33">
        <f>IF($A9=0,0,VLOOKUP($A9,[0]!Matrix,AL$75))</f>
        <v>0</v>
      </c>
      <c r="AM77" s="33">
        <f>IF($A9=0,0,VLOOKUP($A9,[0]!Matrix,AM$75))</f>
        <v>0</v>
      </c>
      <c r="AN77" s="34"/>
      <c r="AO77" s="22">
        <v>1</v>
      </c>
      <c r="AP77" s="35">
        <f>'Growing-Finishing'!$F9*W77/1000</f>
        <v>2440.15625</v>
      </c>
      <c r="AQ77" s="35">
        <f>'Growing-Finishing'!$F9*X77/1000</f>
        <v>5.9225000000000003</v>
      </c>
      <c r="AR77" s="35">
        <f>'Growing-Finishing'!$F9*Y77/1000</f>
        <v>1.423125</v>
      </c>
      <c r="AS77" s="35">
        <f>'Growing-Finishing'!$F9*Z77/1000</f>
        <v>2.5012500000000002</v>
      </c>
      <c r="AT77" s="35">
        <f>'Growing-Finishing'!$F9*AA77/1000</f>
        <v>1.4375000000000001E-2</v>
      </c>
      <c r="AU77" s="35">
        <f>'Growing-Finishing'!$F9*AB77/1000</f>
        <v>6.4687499999999995E-2</v>
      </c>
      <c r="AV77" s="35">
        <f>'Growing-Finishing'!$F9*AC77/1000</f>
        <v>1.4375000000000001E-2</v>
      </c>
      <c r="AW77" s="35">
        <f>'Growing-Finishing'!$F9*AD77/1000</f>
        <v>3.5937499999999997E-2</v>
      </c>
      <c r="AX77" s="35">
        <f>'Growing-Finishing'!$F9*AE77/1000</f>
        <v>0.23</v>
      </c>
      <c r="AY77" s="35">
        <f>'Growing-Finishing'!$F9*AF77/1000</f>
        <v>0.13296875</v>
      </c>
      <c r="AZ77" s="35">
        <f>'Growing-Finishing'!$F9*AG77/1000</f>
        <v>0.10738124999999998</v>
      </c>
      <c r="BA77" s="35">
        <f>'Growing-Finishing'!$F9*AH77/1000</f>
        <v>0.21540937500000001</v>
      </c>
      <c r="BB77" s="35">
        <f>'Growing-Finishing'!$F9*AI77/1000</f>
        <v>0.1549625</v>
      </c>
      <c r="BC77" s="35">
        <f>'Growing-Finishing'!$F9*AJ77/1000</f>
        <v>3.4500000000000003E-2</v>
      </c>
      <c r="BD77" s="35">
        <f>'Growing-Finishing'!$F9*AK77/1000</f>
        <v>0</v>
      </c>
      <c r="BE77" s="35">
        <f>'Growing-Finishing'!$F9*AL77/1000</f>
        <v>0</v>
      </c>
      <c r="BF77" s="35">
        <f>'Growing-Finishing'!$F9*AM77/1000</f>
        <v>0</v>
      </c>
    </row>
    <row r="78" spans="1:58" ht="14.25" customHeight="1">
      <c r="V78" s="22">
        <v>2</v>
      </c>
      <c r="W78" s="33">
        <f>IF($A10=0,0,VLOOKUP($A10,[0]!Matrix,W$75))</f>
        <v>3382</v>
      </c>
      <c r="X78" s="33">
        <f>IF($A10=0,0,VLOOKUP($A10,[0]!Matrix,X$75))</f>
        <v>43.9</v>
      </c>
      <c r="Y78" s="33">
        <f>IF($A10=0,0,VLOOKUP($A10,[0]!Matrix,Y$75))</f>
        <v>6.6</v>
      </c>
      <c r="Z78" s="33">
        <f>IF($A10=0,0,VLOOKUP($A10,[0]!Matrix,Z$75))</f>
        <v>1.24</v>
      </c>
      <c r="AA78" s="33">
        <f>IF($A10=0,0,VLOOKUP($A10,[0]!Matrix,AA$75))</f>
        <v>0.35</v>
      </c>
      <c r="AB78" s="33">
        <f>IF($A10=0,0,VLOOKUP($A10,[0]!Matrix,AB$75))</f>
        <v>0.31</v>
      </c>
      <c r="AC78" s="33">
        <f>IF($A10=0,0,VLOOKUP($A10,[0]!Matrix,AC$75))</f>
        <v>0.01</v>
      </c>
      <c r="AD78" s="33">
        <f>IF($A10=0,0,VLOOKUP($A10,[0]!Matrix,AD$75))</f>
        <v>0.05</v>
      </c>
      <c r="AE78" s="33">
        <f>IF($A10=0,0,VLOOKUP($A10,[0]!Matrix,AE$75))</f>
        <v>1.96</v>
      </c>
      <c r="AF78" s="33">
        <f>IF($A10=0,0,VLOOKUP($A10,[0]!Matrix,AF$75))</f>
        <v>2.4287999999999998</v>
      </c>
      <c r="AG78" s="33">
        <f>IF($A10=0,0,VLOOKUP($A10,[0]!Matrix,AG$75))</f>
        <v>0.53400000000000003</v>
      </c>
      <c r="AH78" s="33">
        <f>IF($A10=0,0,VLOOKUP($A10,[0]!Matrix,AH$75))</f>
        <v>1.1008</v>
      </c>
      <c r="AI78" s="33">
        <f>IF($A10=0,0,VLOOKUP($A10,[0]!Matrix,AI$75))</f>
        <v>1.4607999999999999</v>
      </c>
      <c r="AJ78" s="33">
        <f>IF($A10=0,0,VLOOKUP($A10,[0]!Matrix,AJ$75))</f>
        <v>0.53100000000000003</v>
      </c>
      <c r="AK78" s="33">
        <f>IF($A10=0,0,VLOOKUP($A10,[0]!Matrix,AK$75))</f>
        <v>0</v>
      </c>
      <c r="AL78" s="33">
        <f>IF($A10=0,0,VLOOKUP($A10,[0]!Matrix,AL$75))</f>
        <v>0</v>
      </c>
      <c r="AM78" s="33">
        <f>IF($A10=0,0,VLOOKUP($A10,[0]!Matrix,AM$75))</f>
        <v>0</v>
      </c>
      <c r="AN78" s="34"/>
      <c r="AO78" s="22">
        <v>2</v>
      </c>
      <c r="AP78" s="35">
        <f>'Growing-Finishing'!$F10*W78/1000</f>
        <v>507.3</v>
      </c>
      <c r="AQ78" s="35">
        <f>'Growing-Finishing'!$F10*X78/1000</f>
        <v>6.585</v>
      </c>
      <c r="AR78" s="35">
        <f>'Growing-Finishing'!$F10*Y78/1000</f>
        <v>0.99</v>
      </c>
      <c r="AS78" s="35">
        <f>'Growing-Finishing'!$F10*Z78/1000</f>
        <v>0.186</v>
      </c>
      <c r="AT78" s="35">
        <f>'Growing-Finishing'!$F10*AA78/1000</f>
        <v>5.2499999999999998E-2</v>
      </c>
      <c r="AU78" s="35">
        <f>'Growing-Finishing'!$F10*AB78/1000</f>
        <v>4.65E-2</v>
      </c>
      <c r="AV78" s="35">
        <f>'Growing-Finishing'!$F10*AC78/1000</f>
        <v>1.5E-3</v>
      </c>
      <c r="AW78" s="35">
        <f>'Growing-Finishing'!$F10*AD78/1000</f>
        <v>7.4999999999999997E-3</v>
      </c>
      <c r="AX78" s="35">
        <f>'Growing-Finishing'!$F10*AE78/1000</f>
        <v>0.29399999999999998</v>
      </c>
      <c r="AY78" s="35">
        <f>'Growing-Finishing'!$F10*AF78/1000</f>
        <v>0.36431999999999998</v>
      </c>
      <c r="AZ78" s="35">
        <f>'Growing-Finishing'!$F10*AG78/1000</f>
        <v>8.0100000000000005E-2</v>
      </c>
      <c r="BA78" s="35">
        <f>'Growing-Finishing'!$F10*AH78/1000</f>
        <v>0.16512000000000002</v>
      </c>
      <c r="BB78" s="35">
        <f>'Growing-Finishing'!$F10*AI78/1000</f>
        <v>0.21911999999999998</v>
      </c>
      <c r="BC78" s="35">
        <f>'Growing-Finishing'!$F10*AJ78/1000</f>
        <v>7.9650000000000012E-2</v>
      </c>
      <c r="BD78" s="35">
        <f>'Growing-Finishing'!$F10*AK78/1000</f>
        <v>0</v>
      </c>
      <c r="BE78" s="35">
        <f>'Growing-Finishing'!$F10*AL78/1000</f>
        <v>0</v>
      </c>
      <c r="BF78" s="35">
        <f>'Growing-Finishing'!$F10*AM78/1000</f>
        <v>0</v>
      </c>
    </row>
    <row r="79" spans="1:58" ht="14.25" customHeight="1">
      <c r="V79" s="22">
        <v>3</v>
      </c>
      <c r="W79" s="33">
        <f>IF($A11=0,0,VLOOKUP($A11,[0]!Matrix,W$75))</f>
        <v>3434</v>
      </c>
      <c r="X79" s="33">
        <f>IF($A11=0,0,VLOOKUP($A11,[0]!Matrix,X$75))</f>
        <v>27.33</v>
      </c>
      <c r="Y79" s="33">
        <f>IF($A11=0,0,VLOOKUP($A11,[0]!Matrix,Y$75))</f>
        <v>7.06</v>
      </c>
      <c r="Z79" s="33">
        <f>IF($A11=0,0,VLOOKUP($A11,[0]!Matrix,Z$75))</f>
        <v>10.43</v>
      </c>
      <c r="AA79" s="33">
        <f>IF($A11=0,0,VLOOKUP($A11,[0]!Matrix,AA$75))</f>
        <v>0.12</v>
      </c>
      <c r="AB79" s="33">
        <f>IF($A11=0,0,VLOOKUP($A11,[0]!Matrix,AB$75))</f>
        <v>0.47</v>
      </c>
      <c r="AC79" s="33">
        <f>IF($A11=0,0,VLOOKUP($A11,[0]!Matrix,AC$75))</f>
        <v>0.22</v>
      </c>
      <c r="AD79" s="33">
        <f>IF($A11=0,0,VLOOKUP($A11,[0]!Matrix,AD$75))</f>
        <v>0.2</v>
      </c>
      <c r="AE79" s="33">
        <f>IF($A11=0,0,VLOOKUP($A11,[0]!Matrix,AE$75))</f>
        <v>0.9</v>
      </c>
      <c r="AF79" s="33">
        <f>IF($A11=0,0,VLOOKUP($A11,[0]!Matrix,AF$75))</f>
        <v>0.46970000000000001</v>
      </c>
      <c r="AG79" s="33">
        <f>IF($A11=0,0,VLOOKUP($A11,[0]!Matrix,AG$75))</f>
        <v>0.45100000000000001</v>
      </c>
      <c r="AH79" s="33">
        <f>IF($A11=0,0,VLOOKUP($A11,[0]!Matrix,AH$75))</f>
        <v>0.82680000000000009</v>
      </c>
      <c r="AI79" s="33">
        <f>IF($A11=0,0,VLOOKUP($A11,[0]!Matrix,AI$75))</f>
        <v>0.70289999999999997</v>
      </c>
      <c r="AJ79" s="33">
        <f>IF($A11=0,0,VLOOKUP($A11,[0]!Matrix,AJ$75))</f>
        <v>0.14909999999999998</v>
      </c>
      <c r="AK79" s="33">
        <f>IF($A11=0,0,VLOOKUP($A11,[0]!Matrix,AK$75))</f>
        <v>0</v>
      </c>
      <c r="AL79" s="33">
        <f>IF($A11=0,0,VLOOKUP($A11,[0]!Matrix,AL$75))</f>
        <v>0</v>
      </c>
      <c r="AM79" s="33">
        <f>IF($A11=0,0,VLOOKUP($A11,[0]!Matrix,AM$75))</f>
        <v>0</v>
      </c>
      <c r="AN79" s="34"/>
      <c r="AO79" s="22">
        <v>3</v>
      </c>
      <c r="AP79" s="35">
        <f>'Growing-Finishing'!$F11*W79/1000</f>
        <v>343.4</v>
      </c>
      <c r="AQ79" s="35">
        <f>'Growing-Finishing'!$F11*X79/1000</f>
        <v>2.7330000000000001</v>
      </c>
      <c r="AR79" s="35">
        <f>'Growing-Finishing'!$F11*Y79/1000</f>
        <v>0.70599999999999996</v>
      </c>
      <c r="AS79" s="35">
        <f>'Growing-Finishing'!$F11*Z79/1000</f>
        <v>1.0429999999999999</v>
      </c>
      <c r="AT79" s="35">
        <f>'Growing-Finishing'!$F11*AA79/1000</f>
        <v>1.2E-2</v>
      </c>
      <c r="AU79" s="35">
        <f>'Growing-Finishing'!$F11*AB79/1000</f>
        <v>4.7E-2</v>
      </c>
      <c r="AV79" s="35">
        <f>'Growing-Finishing'!$F11*AC79/1000</f>
        <v>2.1999999999999999E-2</v>
      </c>
      <c r="AW79" s="35">
        <f>'Growing-Finishing'!$F11*AD79/1000</f>
        <v>0.02</v>
      </c>
      <c r="AX79" s="35">
        <f>'Growing-Finishing'!$F11*AE79/1000</f>
        <v>0.09</v>
      </c>
      <c r="AY79" s="35">
        <f>'Growing-Finishing'!$F11*AF79/1000</f>
        <v>4.6969999999999998E-2</v>
      </c>
      <c r="AZ79" s="35">
        <f>'Growing-Finishing'!$F11*AG79/1000</f>
        <v>4.5100000000000001E-2</v>
      </c>
      <c r="BA79" s="35">
        <f>'Growing-Finishing'!$F11*AH79/1000</f>
        <v>8.2680000000000003E-2</v>
      </c>
      <c r="BB79" s="35">
        <f>'Growing-Finishing'!$F11*AI79/1000</f>
        <v>7.0289999999999991E-2</v>
      </c>
      <c r="BC79" s="35">
        <f>'Growing-Finishing'!$F11*AJ79/1000</f>
        <v>1.4909999999999998E-2</v>
      </c>
      <c r="BD79" s="35">
        <f>'Growing-Finishing'!$F11*AK79/1000</f>
        <v>0</v>
      </c>
      <c r="BE79" s="35">
        <f>'Growing-Finishing'!$F11*AL79/1000</f>
        <v>0</v>
      </c>
      <c r="BF79" s="35">
        <f>'Growing-Finishing'!$F11*AM79/1000</f>
        <v>0</v>
      </c>
    </row>
    <row r="80" spans="1:58" ht="14.25" customHeight="1">
      <c r="V80" s="22">
        <v>4</v>
      </c>
      <c r="W80" s="33">
        <f>IF($A12=0,0,VLOOKUP($A12,[0]!Matrix,W$75))</f>
        <v>8124</v>
      </c>
      <c r="X80" s="33">
        <f>IF($A12=0,0,VLOOKUP($A12,[0]!Matrix,X$75))</f>
        <v>0</v>
      </c>
      <c r="Y80" s="33">
        <f>IF($A12=0,0,VLOOKUP($A12,[0]!Matrix,Y$75))</f>
        <v>0</v>
      </c>
      <c r="Z80" s="33">
        <f>IF($A12=0,0,VLOOKUP($A12,[0]!Matrix,Z$75))</f>
        <v>99</v>
      </c>
      <c r="AA80" s="33">
        <f>IF($A12=0,0,VLOOKUP($A12,[0]!Matrix,AA$75))</f>
        <v>0</v>
      </c>
      <c r="AB80" s="33">
        <f>IF($A12=0,0,VLOOKUP($A12,[0]!Matrix,AB$75))</f>
        <v>0</v>
      </c>
      <c r="AC80" s="33">
        <f>IF($A12=0,0,VLOOKUP($A12,[0]!Matrix,AC$75))</f>
        <v>0</v>
      </c>
      <c r="AD80" s="33">
        <f>IF($A12=0,0,VLOOKUP($A12,[0]!Matrix,AD$75))</f>
        <v>0</v>
      </c>
      <c r="AE80" s="33">
        <f>IF($A12=0,0,VLOOKUP($A12,[0]!Matrix,AE$75))</f>
        <v>0</v>
      </c>
      <c r="AF80" s="33">
        <f>IF($A12=0,0,VLOOKUP($A12,[0]!Matrix,AF$75))</f>
        <v>0</v>
      </c>
      <c r="AG80" s="33">
        <f>IF($A12=0,0,VLOOKUP($A12,[0]!Matrix,AG$75))</f>
        <v>0</v>
      </c>
      <c r="AH80" s="33">
        <f>IF($A12=0,0,VLOOKUP($A12,[0]!Matrix,AH$75))</f>
        <v>0</v>
      </c>
      <c r="AI80" s="33">
        <f>IF($A12=0,0,VLOOKUP($A12,[0]!Matrix,AI$75))</f>
        <v>0</v>
      </c>
      <c r="AJ80" s="33">
        <f>IF($A12=0,0,VLOOKUP($A12,[0]!Matrix,AJ$75))</f>
        <v>0</v>
      </c>
      <c r="AK80" s="33">
        <f>IF($A12=0,0,VLOOKUP($A12,[0]!Matrix,AK$75))</f>
        <v>0</v>
      </c>
      <c r="AL80" s="33">
        <f>IF($A12=0,0,VLOOKUP($A12,[0]!Matrix,AL$75))</f>
        <v>0</v>
      </c>
      <c r="AM80" s="33">
        <f>IF($A12=0,0,VLOOKUP($A12,[0]!Matrix,AM$75))</f>
        <v>0</v>
      </c>
      <c r="AN80" s="34"/>
      <c r="AO80" s="22">
        <v>4</v>
      </c>
      <c r="AP80" s="35">
        <f>'Growing-Finishing'!$F12*W80/1000</f>
        <v>40.619999999999997</v>
      </c>
      <c r="AQ80" s="35">
        <f>'Growing-Finishing'!$F12*X80/1000</f>
        <v>0</v>
      </c>
      <c r="AR80" s="35">
        <f>'Growing-Finishing'!$F12*Y80/1000</f>
        <v>0</v>
      </c>
      <c r="AS80" s="35">
        <f>'Growing-Finishing'!$F12*Z80/1000</f>
        <v>0.495</v>
      </c>
      <c r="AT80" s="35">
        <f>'Growing-Finishing'!$F12*AA80/1000</f>
        <v>0</v>
      </c>
      <c r="AU80" s="35">
        <f>'Growing-Finishing'!$F12*AB80/1000</f>
        <v>0</v>
      </c>
      <c r="AV80" s="35">
        <f>'Growing-Finishing'!$F12*AC80/1000</f>
        <v>0</v>
      </c>
      <c r="AW80" s="35">
        <f>'Growing-Finishing'!$F12*AD80/1000</f>
        <v>0</v>
      </c>
      <c r="AX80" s="35">
        <f>'Growing-Finishing'!$F12*AE80/1000</f>
        <v>0</v>
      </c>
      <c r="AY80" s="35">
        <f>'Growing-Finishing'!$F12*AF80/1000</f>
        <v>0</v>
      </c>
      <c r="AZ80" s="35">
        <f>'Growing-Finishing'!$F12*AG80/1000</f>
        <v>0</v>
      </c>
      <c r="BA80" s="35">
        <f>'Growing-Finishing'!$F12*AH80/1000</f>
        <v>0</v>
      </c>
      <c r="BB80" s="35">
        <f>'Growing-Finishing'!$F12*AI80/1000</f>
        <v>0</v>
      </c>
      <c r="BC80" s="35">
        <f>'Growing-Finishing'!$F12*AJ80/1000</f>
        <v>0</v>
      </c>
      <c r="BD80" s="35">
        <f>'Growing-Finishing'!$F12*AK80/1000</f>
        <v>0</v>
      </c>
      <c r="BE80" s="35">
        <f>'Growing-Finishing'!$F12*AL80/1000</f>
        <v>0</v>
      </c>
      <c r="BF80" s="35">
        <f>'Growing-Finishing'!$F12*AM80/1000</f>
        <v>0</v>
      </c>
    </row>
    <row r="81" spans="22:58" ht="14.25" customHeight="1">
      <c r="V81" s="22">
        <v>5</v>
      </c>
      <c r="W81" s="33">
        <f>IF($A13=0,0,VLOOKUP($A13,[0]!Matrix,W$75))</f>
        <v>0</v>
      </c>
      <c r="X81" s="33">
        <f>IF($A13=0,0,VLOOKUP($A13,[0]!Matrix,X$75))</f>
        <v>0</v>
      </c>
      <c r="Y81" s="33">
        <f>IF($A13=0,0,VLOOKUP($A13,[0]!Matrix,Y$75))</f>
        <v>0</v>
      </c>
      <c r="Z81" s="33">
        <f>IF($A13=0,0,VLOOKUP($A13,[0]!Matrix,Z$75))</f>
        <v>0</v>
      </c>
      <c r="AA81" s="33">
        <f>IF($A13=0,0,VLOOKUP($A13,[0]!Matrix,AA$75))</f>
        <v>0.3</v>
      </c>
      <c r="AB81" s="33">
        <f>IF($A13=0,0,VLOOKUP($A13,[0]!Matrix,AB$75))</f>
        <v>0</v>
      </c>
      <c r="AC81" s="33">
        <f>IF($A13=0,0,VLOOKUP($A13,[0]!Matrix,AC$75))</f>
        <v>39.5</v>
      </c>
      <c r="AD81" s="33">
        <f>IF($A13=0,0,VLOOKUP($A13,[0]!Matrix,AD$75))</f>
        <v>59</v>
      </c>
      <c r="AE81" s="33">
        <f>IF($A13=0,0,VLOOKUP($A13,[0]!Matrix,AE$75))</f>
        <v>0</v>
      </c>
      <c r="AF81" s="33">
        <f>IF($A13=0,0,VLOOKUP($A13,[0]!Matrix,AF$75))</f>
        <v>0</v>
      </c>
      <c r="AG81" s="33">
        <f>IF($A13=0,0,VLOOKUP($A13,[0]!Matrix,AG$75))</f>
        <v>0</v>
      </c>
      <c r="AH81" s="33">
        <f>IF($A13=0,0,VLOOKUP($A13,[0]!Matrix,AH$75))</f>
        <v>0</v>
      </c>
      <c r="AI81" s="33">
        <f>IF($A13=0,0,VLOOKUP($A13,[0]!Matrix,AI$75))</f>
        <v>0</v>
      </c>
      <c r="AJ81" s="33">
        <f>IF($A13=0,0,VLOOKUP($A13,[0]!Matrix,AJ$75))</f>
        <v>0</v>
      </c>
      <c r="AK81" s="33">
        <f>IF($A13=0,0,VLOOKUP($A13,[0]!Matrix,AK$75))</f>
        <v>0</v>
      </c>
      <c r="AL81" s="33">
        <f>IF($A13=0,0,VLOOKUP($A13,[0]!Matrix,AL$75))</f>
        <v>0</v>
      </c>
      <c r="AM81" s="33">
        <f>IF($A13=0,0,VLOOKUP($A13,[0]!Matrix,AM$75))</f>
        <v>0</v>
      </c>
      <c r="AN81" s="34"/>
      <c r="AO81" s="22">
        <v>5</v>
      </c>
      <c r="AP81" s="35">
        <f>'Growing-Finishing'!$F13*W81/1000</f>
        <v>0</v>
      </c>
      <c r="AQ81" s="35">
        <f>'Growing-Finishing'!$F13*X81/1000</f>
        <v>0</v>
      </c>
      <c r="AR81" s="35">
        <f>'Growing-Finishing'!$F13*Y81/1000</f>
        <v>0</v>
      </c>
      <c r="AS81" s="35">
        <f>'Growing-Finishing'!$F13*Z81/1000</f>
        <v>0</v>
      </c>
      <c r="AT81" s="35">
        <f>'Growing-Finishing'!$F13*AA81/1000</f>
        <v>1.5E-3</v>
      </c>
      <c r="AU81" s="35">
        <f>'Growing-Finishing'!$F13*AB81/1000</f>
        <v>0</v>
      </c>
      <c r="AV81" s="35">
        <f>'Growing-Finishing'!$F13*AC81/1000</f>
        <v>0.19750000000000001</v>
      </c>
      <c r="AW81" s="35">
        <f>'Growing-Finishing'!$F13*AD81/1000</f>
        <v>0.29499999999999998</v>
      </c>
      <c r="AX81" s="35">
        <f>'Growing-Finishing'!$F13*AE81/1000</f>
        <v>0</v>
      </c>
      <c r="AY81" s="35">
        <f>'Growing-Finishing'!$F13*AF81/1000</f>
        <v>0</v>
      </c>
      <c r="AZ81" s="35">
        <f>'Growing-Finishing'!$F13*AG81/1000</f>
        <v>0</v>
      </c>
      <c r="BA81" s="35">
        <f>'Growing-Finishing'!$F13*AH81/1000</f>
        <v>0</v>
      </c>
      <c r="BB81" s="35">
        <f>'Growing-Finishing'!$F13*AI81/1000</f>
        <v>0</v>
      </c>
      <c r="BC81" s="35">
        <f>'Growing-Finishing'!$F13*AJ81/1000</f>
        <v>0</v>
      </c>
      <c r="BD81" s="35">
        <f>'Growing-Finishing'!$F13*AK81/1000</f>
        <v>0</v>
      </c>
      <c r="BE81" s="35">
        <f>'Growing-Finishing'!$F13*AL81/1000</f>
        <v>0</v>
      </c>
      <c r="BF81" s="35">
        <f>'Growing-Finishing'!$F13*AM81/1000</f>
        <v>0</v>
      </c>
    </row>
    <row r="82" spans="22:58" ht="14.25" customHeight="1">
      <c r="V82" s="22">
        <v>6</v>
      </c>
      <c r="W82" s="33">
        <f>IF($A14=0,0,VLOOKUP($A14,[0]!Matrix,W$75))</f>
        <v>0</v>
      </c>
      <c r="X82" s="33">
        <f>IF($A14=0,0,VLOOKUP($A14,[0]!Matrix,X$75))</f>
        <v>0</v>
      </c>
      <c r="Y82" s="33">
        <f>IF($A14=0,0,VLOOKUP($A14,[0]!Matrix,Y$75))</f>
        <v>0</v>
      </c>
      <c r="Z82" s="33">
        <f>IF($A14=0,0,VLOOKUP($A14,[0]!Matrix,Z$75))</f>
        <v>0</v>
      </c>
      <c r="AA82" s="33">
        <f>IF($A14=0,0,VLOOKUP($A14,[0]!Matrix,AA$75))</f>
        <v>16.899999999999999</v>
      </c>
      <c r="AB82" s="33">
        <f>IF($A14=0,0,VLOOKUP($A14,[0]!Matrix,AB$75))</f>
        <v>18.98</v>
      </c>
      <c r="AC82" s="33">
        <f>IF($A14=0,0,VLOOKUP($A14,[0]!Matrix,AC$75))</f>
        <v>0.2</v>
      </c>
      <c r="AD82" s="33">
        <f>IF($A14=0,0,VLOOKUP($A14,[0]!Matrix,AD$75))</f>
        <v>0</v>
      </c>
      <c r="AE82" s="33">
        <f>IF($A14=0,0,VLOOKUP($A14,[0]!Matrix,AE$75))</f>
        <v>0.16</v>
      </c>
      <c r="AF82" s="33">
        <f>IF($A14=0,0,VLOOKUP($A14,[0]!Matrix,AF$75))</f>
        <v>0</v>
      </c>
      <c r="AG82" s="33">
        <f>IF($A14=0,0,VLOOKUP($A14,[0]!Matrix,AG$75))</f>
        <v>0</v>
      </c>
      <c r="AH82" s="33">
        <f>IF($A14=0,0,VLOOKUP($A14,[0]!Matrix,AH$75))</f>
        <v>0</v>
      </c>
      <c r="AI82" s="33">
        <f>IF($A14=0,0,VLOOKUP($A14,[0]!Matrix,AI$75))</f>
        <v>0</v>
      </c>
      <c r="AJ82" s="33">
        <f>IF($A14=0,0,VLOOKUP($A14,[0]!Matrix,AJ$75))</f>
        <v>0</v>
      </c>
      <c r="AK82" s="33">
        <f>IF($A14=0,0,VLOOKUP($A14,[0]!Matrix,AK$75))</f>
        <v>0</v>
      </c>
      <c r="AL82" s="33">
        <f>IF($A14=0,0,VLOOKUP($A14,[0]!Matrix,AL$75))</f>
        <v>0</v>
      </c>
      <c r="AM82" s="33">
        <f>IF($A14=0,0,VLOOKUP($A14,[0]!Matrix,AM$75))</f>
        <v>0</v>
      </c>
      <c r="AN82" s="34"/>
      <c r="AO82" s="22">
        <v>6</v>
      </c>
      <c r="AP82" s="35">
        <f>'Growing-Finishing'!$F14*W82/1000</f>
        <v>0</v>
      </c>
      <c r="AQ82" s="35">
        <f>'Growing-Finishing'!$F14*X82/1000</f>
        <v>0</v>
      </c>
      <c r="AR82" s="35">
        <f>'Growing-Finishing'!$F14*Y82/1000</f>
        <v>0</v>
      </c>
      <c r="AS82" s="35">
        <f>'Growing-Finishing'!$F14*Z82/1000</f>
        <v>0</v>
      </c>
      <c r="AT82" s="35">
        <f>'Growing-Finishing'!$F14*AA82/1000</f>
        <v>6.7599999999999993E-2</v>
      </c>
      <c r="AU82" s="35">
        <f>'Growing-Finishing'!$F14*AB82/1000</f>
        <v>7.5920000000000001E-2</v>
      </c>
      <c r="AV82" s="35">
        <f>'Growing-Finishing'!$F14*AC82/1000</f>
        <v>8.0000000000000004E-4</v>
      </c>
      <c r="AW82" s="35">
        <f>'Growing-Finishing'!$F14*AD82/1000</f>
        <v>0</v>
      </c>
      <c r="AX82" s="35">
        <f>'Growing-Finishing'!$F14*AE82/1000</f>
        <v>6.4000000000000005E-4</v>
      </c>
      <c r="AY82" s="35">
        <f>'Growing-Finishing'!$F14*AF82/1000</f>
        <v>0</v>
      </c>
      <c r="AZ82" s="35">
        <f>'Growing-Finishing'!$F14*AG82/1000</f>
        <v>0</v>
      </c>
      <c r="BA82" s="35">
        <f>'Growing-Finishing'!$F14*AH82/1000</f>
        <v>0</v>
      </c>
      <c r="BB82" s="35">
        <f>'Growing-Finishing'!$F14*AI82/1000</f>
        <v>0</v>
      </c>
      <c r="BC82" s="35">
        <f>'Growing-Finishing'!$F14*AJ82/1000</f>
        <v>0</v>
      </c>
      <c r="BD82" s="35">
        <f>'Growing-Finishing'!$F14*AK82/1000</f>
        <v>0</v>
      </c>
      <c r="BE82" s="35">
        <f>'Growing-Finishing'!$F14*AL82/1000</f>
        <v>0</v>
      </c>
      <c r="BF82" s="35">
        <f>'Growing-Finishing'!$F14*AM82/1000</f>
        <v>0</v>
      </c>
    </row>
    <row r="83" spans="22:58" ht="14.25" customHeight="1">
      <c r="V83" s="22">
        <v>7</v>
      </c>
      <c r="W83" s="33">
        <f>IF($A15=0,0,VLOOKUP($A15,[0]!Matrix,W$75))</f>
        <v>0</v>
      </c>
      <c r="X83" s="33">
        <f>IF($A15=0,0,VLOOKUP($A15,[0]!Matrix,X$75))</f>
        <v>0</v>
      </c>
      <c r="Y83" s="33">
        <f>IF($A15=0,0,VLOOKUP($A15,[0]!Matrix,Y$75))</f>
        <v>0</v>
      </c>
      <c r="Z83" s="33">
        <f>IF($A15=0,0,VLOOKUP($A15,[0]!Matrix,Z$75))</f>
        <v>0</v>
      </c>
      <c r="AA83" s="33">
        <f>IF($A15=0,0,VLOOKUP($A15,[0]!Matrix,AA$75))</f>
        <v>38.5</v>
      </c>
      <c r="AB83" s="33">
        <f>IF($A15=0,0,VLOOKUP($A15,[0]!Matrix,AB$75))</f>
        <v>0.02</v>
      </c>
      <c r="AC83" s="33">
        <f>IF($A15=0,0,VLOOKUP($A15,[0]!Matrix,AC$75))</f>
        <v>0.08</v>
      </c>
      <c r="AD83" s="33">
        <f>IF($A15=0,0,VLOOKUP($A15,[0]!Matrix,AD$75))</f>
        <v>0.02</v>
      </c>
      <c r="AE83" s="33">
        <f>IF($A15=0,0,VLOOKUP($A15,[0]!Matrix,AE$75))</f>
        <v>0.08</v>
      </c>
      <c r="AF83" s="33">
        <f>IF($A15=0,0,VLOOKUP($A15,[0]!Matrix,AF$75))</f>
        <v>0</v>
      </c>
      <c r="AG83" s="33">
        <f>IF($A15=0,0,VLOOKUP($A15,[0]!Matrix,AG$75))</f>
        <v>0</v>
      </c>
      <c r="AH83" s="33">
        <f>IF($A15=0,0,VLOOKUP($A15,[0]!Matrix,AH$75))</f>
        <v>0</v>
      </c>
      <c r="AI83" s="33">
        <f>IF($A15=0,0,VLOOKUP($A15,[0]!Matrix,AI$75))</f>
        <v>0</v>
      </c>
      <c r="AJ83" s="33">
        <f>IF($A15=0,0,VLOOKUP($A15,[0]!Matrix,AJ$75))</f>
        <v>0</v>
      </c>
      <c r="AK83" s="33">
        <f>IF($A15=0,0,VLOOKUP($A15,[0]!Matrix,AK$75))</f>
        <v>0</v>
      </c>
      <c r="AL83" s="33">
        <f>IF($A15=0,0,VLOOKUP($A15,[0]!Matrix,AL$75))</f>
        <v>0</v>
      </c>
      <c r="AM83" s="33">
        <f>IF($A15=0,0,VLOOKUP($A15,[0]!Matrix,AM$75))</f>
        <v>0</v>
      </c>
      <c r="AN83" s="34"/>
      <c r="AO83" s="22">
        <v>7</v>
      </c>
      <c r="AP83" s="35">
        <f>'Growing-Finishing'!$F15*W83/1000</f>
        <v>0</v>
      </c>
      <c r="AQ83" s="35">
        <f>'Growing-Finishing'!$F15*X83/1000</f>
        <v>0</v>
      </c>
      <c r="AR83" s="35">
        <f>'Growing-Finishing'!$F15*Y83/1000</f>
        <v>0</v>
      </c>
      <c r="AS83" s="35">
        <f>'Growing-Finishing'!$F15*Z83/1000</f>
        <v>0</v>
      </c>
      <c r="AT83" s="35">
        <f>'Growing-Finishing'!$F15*AA83/1000</f>
        <v>0.308</v>
      </c>
      <c r="AU83" s="35">
        <f>'Growing-Finishing'!$F15*AB83/1000</f>
        <v>1.6000000000000001E-4</v>
      </c>
      <c r="AV83" s="35">
        <f>'Growing-Finishing'!$F15*AC83/1000</f>
        <v>6.4000000000000005E-4</v>
      </c>
      <c r="AW83" s="35">
        <f>'Growing-Finishing'!$F15*AD83/1000</f>
        <v>1.6000000000000001E-4</v>
      </c>
      <c r="AX83" s="35">
        <f>'Growing-Finishing'!$F15*AE83/1000</f>
        <v>6.4000000000000005E-4</v>
      </c>
      <c r="AY83" s="35">
        <f>'Growing-Finishing'!$F15*AF83/1000</f>
        <v>0</v>
      </c>
      <c r="AZ83" s="35">
        <f>'Growing-Finishing'!$F15*AG83/1000</f>
        <v>0</v>
      </c>
      <c r="BA83" s="35">
        <f>'Growing-Finishing'!$F15*AH83/1000</f>
        <v>0</v>
      </c>
      <c r="BB83" s="35">
        <f>'Growing-Finishing'!$F15*AI83/1000</f>
        <v>0</v>
      </c>
      <c r="BC83" s="35">
        <f>'Growing-Finishing'!$F15*AJ83/1000</f>
        <v>0</v>
      </c>
      <c r="BD83" s="35">
        <f>'Growing-Finishing'!$F15*AK83/1000</f>
        <v>0</v>
      </c>
      <c r="BE83" s="35">
        <f>'Growing-Finishing'!$F15*AL83/1000</f>
        <v>0</v>
      </c>
      <c r="BF83" s="35">
        <f>'Growing-Finishing'!$F15*AM83/1000</f>
        <v>0</v>
      </c>
    </row>
    <row r="84" spans="22:58" ht="14.25" customHeight="1">
      <c r="V84" s="22">
        <v>8</v>
      </c>
      <c r="W84" s="33">
        <f>IF($A16=0,0,VLOOKUP($A16,[0]!Matrix,W$75))</f>
        <v>4350</v>
      </c>
      <c r="X84" s="33">
        <f>IF($A16=0,0,VLOOKUP($A16,[0]!Matrix,X$75))</f>
        <v>95.4</v>
      </c>
      <c r="Y84" s="33">
        <f>IF($A16=0,0,VLOOKUP($A16,[0]!Matrix,Y$75))</f>
        <v>0</v>
      </c>
      <c r="Z84" s="33">
        <f>IF($A16=0,0,VLOOKUP($A16,[0]!Matrix,Z$75))</f>
        <v>0</v>
      </c>
      <c r="AA84" s="33">
        <f>IF($A16=0,0,VLOOKUP($A16,[0]!Matrix,AA$75))</f>
        <v>0</v>
      </c>
      <c r="AB84" s="33">
        <f>IF($A16=0,0,VLOOKUP($A16,[0]!Matrix,AB$75))</f>
        <v>0</v>
      </c>
      <c r="AC84" s="33">
        <f>IF($A16=0,0,VLOOKUP($A16,[0]!Matrix,AC$75))</f>
        <v>0</v>
      </c>
      <c r="AD84" s="33">
        <f>IF($A16=0,0,VLOOKUP($A16,[0]!Matrix,AD$75))</f>
        <v>19.5</v>
      </c>
      <c r="AE84" s="33">
        <f>IF($A16=0,0,VLOOKUP($A16,[0]!Matrix,AE$75))</f>
        <v>0</v>
      </c>
      <c r="AF84" s="33">
        <f>IF($A16=0,0,VLOOKUP($A16,[0]!Matrix,AF$75))</f>
        <v>79.8</v>
      </c>
      <c r="AG84" s="33">
        <f>IF($A16=0,0,VLOOKUP($A16,[0]!Matrix,AG$75))</f>
        <v>0</v>
      </c>
      <c r="AH84" s="33">
        <f>IF($A16=0,0,VLOOKUP($A16,[0]!Matrix,AH$75))</f>
        <v>0</v>
      </c>
      <c r="AI84" s="33">
        <f>IF($A16=0,0,VLOOKUP($A16,[0]!Matrix,AI$75))</f>
        <v>0</v>
      </c>
      <c r="AJ84" s="33">
        <f>IF($A16=0,0,VLOOKUP($A16,[0]!Matrix,AJ$75))</f>
        <v>0</v>
      </c>
      <c r="AK84" s="33">
        <f>IF($A16=0,0,VLOOKUP($A16,[0]!Matrix,AK$75))</f>
        <v>0</v>
      </c>
      <c r="AL84" s="33">
        <f>IF($A16=0,0,VLOOKUP($A16,[0]!Matrix,AL$75))</f>
        <v>0</v>
      </c>
      <c r="AM84" s="33">
        <f>IF($A16=0,0,VLOOKUP($A16,[0]!Matrix,AM$75))</f>
        <v>0</v>
      </c>
      <c r="AN84" s="34"/>
      <c r="AO84" s="22">
        <v>8</v>
      </c>
      <c r="AP84" s="35">
        <f>'Growing-Finishing'!$F16*W84/1000</f>
        <v>13.92</v>
      </c>
      <c r="AQ84" s="35">
        <f>'Growing-Finishing'!$F16*X84/1000</f>
        <v>0.30528000000000005</v>
      </c>
      <c r="AR84" s="35">
        <f>'Growing-Finishing'!$F16*Y84/1000</f>
        <v>0</v>
      </c>
      <c r="AS84" s="35">
        <f>'Growing-Finishing'!$F16*Z84/1000</f>
        <v>0</v>
      </c>
      <c r="AT84" s="35">
        <f>'Growing-Finishing'!$F16*AA84/1000</f>
        <v>0</v>
      </c>
      <c r="AU84" s="35">
        <f>'Growing-Finishing'!$F16*AB84/1000</f>
        <v>0</v>
      </c>
      <c r="AV84" s="35">
        <f>'Growing-Finishing'!$F16*AC84/1000</f>
        <v>0</v>
      </c>
      <c r="AW84" s="35">
        <f>'Growing-Finishing'!$F16*AD84/1000</f>
        <v>6.2400000000000004E-2</v>
      </c>
      <c r="AX84" s="35">
        <f>'Growing-Finishing'!$F16*AE84/1000</f>
        <v>0</v>
      </c>
      <c r="AY84" s="35">
        <f>'Growing-Finishing'!$F16*AF84/1000</f>
        <v>0.25536000000000003</v>
      </c>
      <c r="AZ84" s="35">
        <f>'Growing-Finishing'!$F16*AG84/1000</f>
        <v>0</v>
      </c>
      <c r="BA84" s="35">
        <f>'Growing-Finishing'!$F16*AH84/1000</f>
        <v>0</v>
      </c>
      <c r="BB84" s="35">
        <f>'Growing-Finishing'!$F16*AI84/1000</f>
        <v>0</v>
      </c>
      <c r="BC84" s="35">
        <f>'Growing-Finishing'!$F16*AJ84/1000</f>
        <v>0</v>
      </c>
      <c r="BD84" s="35">
        <f>'Growing-Finishing'!$F16*AK84/1000</f>
        <v>0</v>
      </c>
      <c r="BE84" s="35">
        <f>'Growing-Finishing'!$F16*AL84/1000</f>
        <v>0</v>
      </c>
      <c r="BF84" s="35">
        <f>'Growing-Finishing'!$F16*AM84/1000</f>
        <v>0</v>
      </c>
    </row>
    <row r="85" spans="22:58" ht="14.25" customHeight="1">
      <c r="V85" s="22">
        <v>9</v>
      </c>
      <c r="W85" s="33">
        <f>IF($A17=0,0,VLOOKUP($A17,[0]!Matrix,W$75))</f>
        <v>5354</v>
      </c>
      <c r="X85" s="33">
        <f>IF($A17=0,0,VLOOKUP($A17,[0]!Matrix,X$75))</f>
        <v>58.4</v>
      </c>
      <c r="Y85" s="33">
        <f>IF($A17=0,0,VLOOKUP($A17,[0]!Matrix,Y$75))</f>
        <v>0</v>
      </c>
      <c r="Z85" s="33">
        <f>IF($A17=0,0,VLOOKUP($A17,[0]!Matrix,Z$75))</f>
        <v>0</v>
      </c>
      <c r="AA85" s="33">
        <f>IF($A17=0,0,VLOOKUP($A17,[0]!Matrix,AA$75))</f>
        <v>0</v>
      </c>
      <c r="AB85" s="33">
        <f>IF($A17=0,0,VLOOKUP($A17,[0]!Matrix,AB$75))</f>
        <v>0</v>
      </c>
      <c r="AC85" s="33">
        <f>IF($A17=0,0,VLOOKUP($A17,[0]!Matrix,AC$75))</f>
        <v>0</v>
      </c>
      <c r="AD85" s="33">
        <f>IF($A17=0,0,VLOOKUP($A17,[0]!Matrix,AD$75))</f>
        <v>0</v>
      </c>
      <c r="AE85" s="33">
        <f>IF($A17=0,0,VLOOKUP($A17,[0]!Matrix,AE$75))</f>
        <v>0</v>
      </c>
      <c r="AF85" s="33">
        <f>IF($A17=0,0,VLOOKUP($A17,[0]!Matrix,AF$75))</f>
        <v>0</v>
      </c>
      <c r="AG85" s="33">
        <f>IF($A17=0,0,VLOOKUP($A17,[0]!Matrix,AG$75))</f>
        <v>99</v>
      </c>
      <c r="AH85" s="33">
        <f>IF($A17=0,0,VLOOKUP($A17,[0]!Matrix,AH$75))</f>
        <v>99</v>
      </c>
      <c r="AI85" s="33">
        <f>IF($A17=0,0,VLOOKUP($A17,[0]!Matrix,AI$75))</f>
        <v>0</v>
      </c>
      <c r="AJ85" s="33">
        <f>IF($A17=0,0,VLOOKUP($A17,[0]!Matrix,AJ$75))</f>
        <v>0</v>
      </c>
      <c r="AK85" s="33">
        <f>IF($A17=0,0,VLOOKUP($A17,[0]!Matrix,AK$75))</f>
        <v>0</v>
      </c>
      <c r="AL85" s="33">
        <f>IF($A17=0,0,VLOOKUP($A17,[0]!Matrix,AL$75))</f>
        <v>0</v>
      </c>
      <c r="AM85" s="33">
        <f>IF($A17=0,0,VLOOKUP($A17,[0]!Matrix,AM$75))</f>
        <v>0</v>
      </c>
      <c r="AN85" s="34"/>
      <c r="AO85" s="22">
        <v>9</v>
      </c>
      <c r="AP85" s="35">
        <f>'Growing-Finishing'!$F17*W85/1000</f>
        <v>3.2124000000000001</v>
      </c>
      <c r="AQ85" s="35">
        <f>'Growing-Finishing'!$F17*X85/1000</f>
        <v>3.5040000000000002E-2</v>
      </c>
      <c r="AR85" s="35">
        <f>'Growing-Finishing'!$F17*Y85/1000</f>
        <v>0</v>
      </c>
      <c r="AS85" s="35">
        <f>'Growing-Finishing'!$F17*Z85/1000</f>
        <v>0</v>
      </c>
      <c r="AT85" s="35">
        <f>'Growing-Finishing'!$F17*AA85/1000</f>
        <v>0</v>
      </c>
      <c r="AU85" s="35">
        <f>'Growing-Finishing'!$F17*AB85/1000</f>
        <v>0</v>
      </c>
      <c r="AV85" s="35">
        <f>'Growing-Finishing'!$F17*AC85/1000</f>
        <v>0</v>
      </c>
      <c r="AW85" s="35">
        <f>'Growing-Finishing'!$F17*AD85/1000</f>
        <v>0</v>
      </c>
      <c r="AX85" s="35">
        <f>'Growing-Finishing'!$F17*AE85/1000</f>
        <v>0</v>
      </c>
      <c r="AY85" s="35">
        <f>'Growing-Finishing'!$F17*AF85/1000</f>
        <v>0</v>
      </c>
      <c r="AZ85" s="35">
        <f>'Growing-Finishing'!$F17*AG85/1000</f>
        <v>5.9400000000000001E-2</v>
      </c>
      <c r="BA85" s="35">
        <f>'Growing-Finishing'!$F17*AH85/1000</f>
        <v>5.9400000000000001E-2</v>
      </c>
      <c r="BB85" s="35">
        <f>'Growing-Finishing'!$F17*AI85/1000</f>
        <v>0</v>
      </c>
      <c r="BC85" s="35">
        <f>'Growing-Finishing'!$F17*AJ85/1000</f>
        <v>0</v>
      </c>
      <c r="BD85" s="35">
        <f>'Growing-Finishing'!$F17*AK85/1000</f>
        <v>0</v>
      </c>
      <c r="BE85" s="35">
        <f>'Growing-Finishing'!$F17*AL85/1000</f>
        <v>0</v>
      </c>
      <c r="BF85" s="35">
        <f>'Growing-Finishing'!$F17*AM85/1000</f>
        <v>0</v>
      </c>
    </row>
    <row r="86" spans="22:58" ht="14.25" customHeight="1">
      <c r="V86" s="22">
        <v>10</v>
      </c>
      <c r="W86" s="33">
        <f>IF($A18=0,0,VLOOKUP($A18,[0]!Matrix,W$75))</f>
        <v>3776</v>
      </c>
      <c r="X86" s="33">
        <f>IF($A18=0,0,VLOOKUP($A18,[0]!Matrix,X$75))</f>
        <v>73.099999999999994</v>
      </c>
      <c r="Y86" s="33">
        <f>IF($A18=0,0,VLOOKUP($A18,[0]!Matrix,Y$75))</f>
        <v>0</v>
      </c>
      <c r="Z86" s="33">
        <f>IF($A18=0,0,VLOOKUP($A18,[0]!Matrix,Z$75))</f>
        <v>0</v>
      </c>
      <c r="AA86" s="33">
        <f>IF($A18=0,0,VLOOKUP($A18,[0]!Matrix,AA$75))</f>
        <v>0</v>
      </c>
      <c r="AB86" s="33">
        <f>IF($A18=0,0,VLOOKUP($A18,[0]!Matrix,AB$75))</f>
        <v>0</v>
      </c>
      <c r="AC86" s="33">
        <f>IF($A18=0,0,VLOOKUP($A18,[0]!Matrix,AC$75))</f>
        <v>0</v>
      </c>
      <c r="AD86" s="33">
        <f>IF($A18=0,0,VLOOKUP($A18,[0]!Matrix,AD$75))</f>
        <v>0</v>
      </c>
      <c r="AE86" s="33">
        <f>IF($A18=0,0,VLOOKUP($A18,[0]!Matrix,AE$75))</f>
        <v>0</v>
      </c>
      <c r="AF86" s="33">
        <f>IF($A18=0,0,VLOOKUP($A18,[0]!Matrix,AF$75))</f>
        <v>0</v>
      </c>
      <c r="AG86" s="33">
        <f>IF($A18=0,0,VLOOKUP($A18,[0]!Matrix,AG$75))</f>
        <v>0</v>
      </c>
      <c r="AH86" s="33">
        <f>IF($A18=0,0,VLOOKUP($A18,[0]!Matrix,AH$75))</f>
        <v>0</v>
      </c>
      <c r="AI86" s="33">
        <f>IF($A18=0,0,VLOOKUP($A18,[0]!Matrix,AI$75))</f>
        <v>99</v>
      </c>
      <c r="AJ86" s="33">
        <f>IF($A18=0,0,VLOOKUP($A18,[0]!Matrix,AJ$75))</f>
        <v>0</v>
      </c>
      <c r="AK86" s="33">
        <f>IF($A18=0,0,VLOOKUP($A18,[0]!Matrix,AK$75))</f>
        <v>0</v>
      </c>
      <c r="AL86" s="33">
        <f>IF($A18=0,0,VLOOKUP($A18,[0]!Matrix,AL$75))</f>
        <v>0</v>
      </c>
      <c r="AM86" s="33">
        <f>IF($A18=0,0,VLOOKUP($A18,[0]!Matrix,AM$75))</f>
        <v>0</v>
      </c>
      <c r="AN86" s="34"/>
      <c r="AO86" s="22">
        <v>10</v>
      </c>
      <c r="AP86" s="35">
        <f>'Growing-Finishing'!$F18*W86/1000</f>
        <v>3.7759999999999998</v>
      </c>
      <c r="AQ86" s="35">
        <f>'Growing-Finishing'!$F18*X86/1000</f>
        <v>7.3099999999999998E-2</v>
      </c>
      <c r="AR86" s="35">
        <f>'Growing-Finishing'!$F18*Y86/1000</f>
        <v>0</v>
      </c>
      <c r="AS86" s="35">
        <f>'Growing-Finishing'!$F18*Z86/1000</f>
        <v>0</v>
      </c>
      <c r="AT86" s="35">
        <f>'Growing-Finishing'!$F18*AA86/1000</f>
        <v>0</v>
      </c>
      <c r="AU86" s="35">
        <f>'Growing-Finishing'!$F18*AB86/1000</f>
        <v>0</v>
      </c>
      <c r="AV86" s="35">
        <f>'Growing-Finishing'!$F18*AC86/1000</f>
        <v>0</v>
      </c>
      <c r="AW86" s="35">
        <f>'Growing-Finishing'!$F18*AD86/1000</f>
        <v>0</v>
      </c>
      <c r="AX86" s="35">
        <f>'Growing-Finishing'!$F18*AE86/1000</f>
        <v>0</v>
      </c>
      <c r="AY86" s="35">
        <f>'Growing-Finishing'!$F18*AF86/1000</f>
        <v>0</v>
      </c>
      <c r="AZ86" s="35">
        <f>'Growing-Finishing'!$F18*AG86/1000</f>
        <v>0</v>
      </c>
      <c r="BA86" s="35">
        <f>'Growing-Finishing'!$F18*AH86/1000</f>
        <v>0</v>
      </c>
      <c r="BB86" s="35">
        <f>'Growing-Finishing'!$F18*AI86/1000</f>
        <v>9.9000000000000005E-2</v>
      </c>
      <c r="BC86" s="35">
        <f>'Growing-Finishing'!$F18*AJ86/1000</f>
        <v>0</v>
      </c>
      <c r="BD86" s="35">
        <f>'Growing-Finishing'!$F18*AK86/1000</f>
        <v>0</v>
      </c>
      <c r="BE86" s="35">
        <f>'Growing-Finishing'!$F18*AL86/1000</f>
        <v>0</v>
      </c>
      <c r="BF86" s="35">
        <f>'Growing-Finishing'!$F18*AM86/1000</f>
        <v>0</v>
      </c>
    </row>
    <row r="87" spans="22:58" ht="14.25" customHeight="1">
      <c r="V87" s="22">
        <v>11</v>
      </c>
      <c r="W87" s="33">
        <f>IF($A19=0,0,VLOOKUP($A19,[0]!Matrix,W$75))</f>
        <v>6166</v>
      </c>
      <c r="X87" s="33">
        <f>IF($A19=0,0,VLOOKUP($A19,[0]!Matrix,X$75))</f>
        <v>85.3</v>
      </c>
      <c r="Y87" s="33">
        <f>IF($A19=0,0,VLOOKUP($A19,[0]!Matrix,Y$75))</f>
        <v>0</v>
      </c>
      <c r="Z87" s="33">
        <f>IF($A19=0,0,VLOOKUP($A19,[0]!Matrix,Z$75))</f>
        <v>0</v>
      </c>
      <c r="AA87" s="33">
        <f>IF($A19=0,0,VLOOKUP($A19,[0]!Matrix,AA$75))</f>
        <v>0</v>
      </c>
      <c r="AB87" s="33">
        <f>IF($A19=0,0,VLOOKUP($A19,[0]!Matrix,AB$75))</f>
        <v>0</v>
      </c>
      <c r="AC87" s="33">
        <f>IF($A19=0,0,VLOOKUP($A19,[0]!Matrix,AC$75))</f>
        <v>0</v>
      </c>
      <c r="AD87" s="33">
        <f>IF($A19=0,0,VLOOKUP($A19,[0]!Matrix,AD$75))</f>
        <v>0</v>
      </c>
      <c r="AE87" s="33">
        <f>IF($A19=0,0,VLOOKUP($A19,[0]!Matrix,AE$75))</f>
        <v>0</v>
      </c>
      <c r="AF87" s="33">
        <f>IF($A19=0,0,VLOOKUP($A19,[0]!Matrix,AF$75))</f>
        <v>0</v>
      </c>
      <c r="AG87" s="33">
        <f>IF($A19=0,0,VLOOKUP($A19,[0]!Matrix,AG$75))</f>
        <v>0</v>
      </c>
      <c r="AH87" s="33">
        <f>IF($A19=0,0,VLOOKUP($A19,[0]!Matrix,AH$75))</f>
        <v>0</v>
      </c>
      <c r="AI87" s="33">
        <f>IF($A19=0,0,VLOOKUP($A19,[0]!Matrix,AI$75))</f>
        <v>0</v>
      </c>
      <c r="AJ87" s="33">
        <f>IF($A19=0,0,VLOOKUP($A19,[0]!Matrix,AJ$75))</f>
        <v>98.5</v>
      </c>
      <c r="AK87" s="33">
        <f>IF($A19=0,0,VLOOKUP($A19,[0]!Matrix,AK$75))</f>
        <v>0</v>
      </c>
      <c r="AL87" s="33">
        <f>IF($A19=0,0,VLOOKUP($A19,[0]!Matrix,AL$75))</f>
        <v>0</v>
      </c>
      <c r="AM87" s="33">
        <f>IF($A19=0,0,VLOOKUP($A19,[0]!Matrix,AM$75))</f>
        <v>0</v>
      </c>
      <c r="AN87" s="34"/>
      <c r="AO87" s="22">
        <v>11</v>
      </c>
      <c r="AP87" s="35">
        <f>'Growing-Finishing'!$F19*W87/1000</f>
        <v>1.8497999999999999</v>
      </c>
      <c r="AQ87" s="35">
        <f>'Growing-Finishing'!$F19*X87/1000</f>
        <v>2.5589999999999998E-2</v>
      </c>
      <c r="AR87" s="35">
        <f>'Growing-Finishing'!$F19*Y87/1000</f>
        <v>0</v>
      </c>
      <c r="AS87" s="35">
        <f>'Growing-Finishing'!$F19*Z87/1000</f>
        <v>0</v>
      </c>
      <c r="AT87" s="35">
        <f>'Growing-Finishing'!$F19*AA87/1000</f>
        <v>0</v>
      </c>
      <c r="AU87" s="35">
        <f>'Growing-Finishing'!$F19*AB87/1000</f>
        <v>0</v>
      </c>
      <c r="AV87" s="35">
        <f>'Growing-Finishing'!$F19*AC87/1000</f>
        <v>0</v>
      </c>
      <c r="AW87" s="35">
        <f>'Growing-Finishing'!$F19*AD87/1000</f>
        <v>0</v>
      </c>
      <c r="AX87" s="35">
        <f>'Growing-Finishing'!$F19*AE87/1000</f>
        <v>0</v>
      </c>
      <c r="AY87" s="35">
        <f>'Growing-Finishing'!$F19*AF87/1000</f>
        <v>0</v>
      </c>
      <c r="AZ87" s="35">
        <f>'Growing-Finishing'!$F19*AG87/1000</f>
        <v>0</v>
      </c>
      <c r="BA87" s="35">
        <f>'Growing-Finishing'!$F19*AH87/1000</f>
        <v>0</v>
      </c>
      <c r="BB87" s="35">
        <f>'Growing-Finishing'!$F19*AI87/1000</f>
        <v>0</v>
      </c>
      <c r="BC87" s="35">
        <f>'Growing-Finishing'!$F19*AJ87/1000</f>
        <v>2.9549999999999996E-2</v>
      </c>
      <c r="BD87" s="35">
        <f>'Growing-Finishing'!$F19*AK87/1000</f>
        <v>0</v>
      </c>
      <c r="BE87" s="35">
        <f>'Growing-Finishing'!$F19*AL87/1000</f>
        <v>0</v>
      </c>
      <c r="BF87" s="35">
        <f>'Growing-Finishing'!$F19*AM87/1000</f>
        <v>0</v>
      </c>
    </row>
    <row r="88" spans="22:58" ht="14.25" customHeight="1">
      <c r="V88" s="22">
        <v>12</v>
      </c>
      <c r="W88" s="33">
        <f>IF($A20=0,0,VLOOKUP($A20,[0]!Matrix,W$75))</f>
        <v>0</v>
      </c>
      <c r="X88" s="33">
        <f>IF($A20=0,0,VLOOKUP($A20,[0]!Matrix,X$75))</f>
        <v>0</v>
      </c>
      <c r="Y88" s="33">
        <f>IF($A20=0,0,VLOOKUP($A20,[0]!Matrix,Y$75))</f>
        <v>0</v>
      </c>
      <c r="Z88" s="33">
        <f>IF($A20=0,0,VLOOKUP($A20,[0]!Matrix,Z$75))</f>
        <v>0</v>
      </c>
      <c r="AA88" s="33">
        <f>IF($A20=0,0,VLOOKUP($A20,[0]!Matrix,AA$75))</f>
        <v>0</v>
      </c>
      <c r="AB88" s="33">
        <f>IF($A20=0,0,VLOOKUP($A20,[0]!Matrix,AB$75))</f>
        <v>0</v>
      </c>
      <c r="AC88" s="33">
        <f>IF($A20=0,0,VLOOKUP($A20,[0]!Matrix,AC$75))</f>
        <v>0</v>
      </c>
      <c r="AD88" s="33">
        <f>IF($A20=0,0,VLOOKUP($A20,[0]!Matrix,AD$75))</f>
        <v>0</v>
      </c>
      <c r="AE88" s="33">
        <f>IF($A20=0,0,VLOOKUP($A20,[0]!Matrix,AE$75))</f>
        <v>0</v>
      </c>
      <c r="AF88" s="33">
        <f>IF($A20=0,0,VLOOKUP($A20,[0]!Matrix,AF$75))</f>
        <v>0</v>
      </c>
      <c r="AG88" s="33">
        <f>IF($A20=0,0,VLOOKUP($A20,[0]!Matrix,AG$75))</f>
        <v>0</v>
      </c>
      <c r="AH88" s="33">
        <f>IF($A20=0,0,VLOOKUP($A20,[0]!Matrix,AH$75))</f>
        <v>0</v>
      </c>
      <c r="AI88" s="33">
        <f>IF($A20=0,0,VLOOKUP($A20,[0]!Matrix,AI$75))</f>
        <v>0</v>
      </c>
      <c r="AJ88" s="33">
        <f>IF($A20=0,0,VLOOKUP($A20,[0]!Matrix,AJ$75))</f>
        <v>0</v>
      </c>
      <c r="AK88" s="33">
        <f>IF($A20=0,0,VLOOKUP($A20,[0]!Matrix,AK$75))</f>
        <v>0</v>
      </c>
      <c r="AL88" s="33">
        <f>IF($A20=0,0,VLOOKUP($A20,[0]!Matrix,AL$75))</f>
        <v>0</v>
      </c>
      <c r="AM88" s="33">
        <f>IF($A20=0,0,VLOOKUP($A20,[0]!Matrix,AM$75))</f>
        <v>0</v>
      </c>
      <c r="AN88" s="34"/>
      <c r="AO88" s="22">
        <v>12</v>
      </c>
      <c r="AP88" s="35">
        <f>'Growing-Finishing'!$F20*W88/1000</f>
        <v>0</v>
      </c>
      <c r="AQ88" s="35">
        <f>'Growing-Finishing'!$F20*X88/1000</f>
        <v>0</v>
      </c>
      <c r="AR88" s="35">
        <f>'Growing-Finishing'!$F20*Y88/1000</f>
        <v>0</v>
      </c>
      <c r="AS88" s="35">
        <f>'Growing-Finishing'!$F20*Z88/1000</f>
        <v>0</v>
      </c>
      <c r="AT88" s="35">
        <f>'Growing-Finishing'!$F20*AA88/1000</f>
        <v>0</v>
      </c>
      <c r="AU88" s="35">
        <f>'Growing-Finishing'!$F20*AB88/1000</f>
        <v>0</v>
      </c>
      <c r="AV88" s="35">
        <f>'Growing-Finishing'!$F20*AC88/1000</f>
        <v>0</v>
      </c>
      <c r="AW88" s="35">
        <f>'Growing-Finishing'!$F20*AD88/1000</f>
        <v>0</v>
      </c>
      <c r="AX88" s="35">
        <f>'Growing-Finishing'!$F20*AE88/1000</f>
        <v>0</v>
      </c>
      <c r="AY88" s="35">
        <f>'Growing-Finishing'!$F20*AF88/1000</f>
        <v>0</v>
      </c>
      <c r="AZ88" s="35">
        <f>'Growing-Finishing'!$F20*AG88/1000</f>
        <v>0</v>
      </c>
      <c r="BA88" s="35">
        <f>'Growing-Finishing'!$F20*AH88/1000</f>
        <v>0</v>
      </c>
      <c r="BB88" s="35">
        <f>'Growing-Finishing'!$F20*AI88/1000</f>
        <v>0</v>
      </c>
      <c r="BC88" s="35">
        <f>'Growing-Finishing'!$F20*AJ88/1000</f>
        <v>0</v>
      </c>
      <c r="BD88" s="35">
        <f>'Growing-Finishing'!$F20*AK88/1000</f>
        <v>0</v>
      </c>
      <c r="BE88" s="35">
        <f>'Growing-Finishing'!$F20*AL88/1000</f>
        <v>0</v>
      </c>
      <c r="BF88" s="35">
        <f>'Growing-Finishing'!$F20*AM88/1000</f>
        <v>0</v>
      </c>
    </row>
    <row r="89" spans="22:58" ht="14.25" customHeight="1">
      <c r="V89" s="22">
        <v>13</v>
      </c>
      <c r="W89" s="33">
        <f>IF($A21=0,0,VLOOKUP($A21,[0]!Matrix,W$75))</f>
        <v>0</v>
      </c>
      <c r="X89" s="33">
        <f>IF($A21=0,0,VLOOKUP($A21,[0]!Matrix,X$75))</f>
        <v>0</v>
      </c>
      <c r="Y89" s="33">
        <f>IF($A21=0,0,VLOOKUP($A21,[0]!Matrix,Y$75))</f>
        <v>0</v>
      </c>
      <c r="Z89" s="33">
        <f>IF($A21=0,0,VLOOKUP($A21,[0]!Matrix,Z$75))</f>
        <v>0</v>
      </c>
      <c r="AA89" s="33">
        <f>IF($A21=0,0,VLOOKUP($A21,[0]!Matrix,AA$75))</f>
        <v>0</v>
      </c>
      <c r="AB89" s="33">
        <f>IF($A21=0,0,VLOOKUP($A21,[0]!Matrix,AB$75))</f>
        <v>0</v>
      </c>
      <c r="AC89" s="33">
        <f>IF($A21=0,0,VLOOKUP($A21,[0]!Matrix,AC$75))</f>
        <v>0</v>
      </c>
      <c r="AD89" s="33">
        <f>IF($A21=0,0,VLOOKUP($A21,[0]!Matrix,AD$75))</f>
        <v>0</v>
      </c>
      <c r="AE89" s="33">
        <f>IF($A21=0,0,VLOOKUP($A21,[0]!Matrix,AE$75))</f>
        <v>0</v>
      </c>
      <c r="AF89" s="33">
        <f>IF($A21=0,0,VLOOKUP($A21,[0]!Matrix,AF$75))</f>
        <v>0</v>
      </c>
      <c r="AG89" s="33">
        <f>IF($A21=0,0,VLOOKUP($A21,[0]!Matrix,AG$75))</f>
        <v>0</v>
      </c>
      <c r="AH89" s="33">
        <f>IF($A21=0,0,VLOOKUP($A21,[0]!Matrix,AH$75))</f>
        <v>0</v>
      </c>
      <c r="AI89" s="33">
        <f>IF($A21=0,0,VLOOKUP($A21,[0]!Matrix,AI$75))</f>
        <v>0</v>
      </c>
      <c r="AJ89" s="33">
        <f>IF($A21=0,0,VLOOKUP($A21,[0]!Matrix,AJ$75))</f>
        <v>0</v>
      </c>
      <c r="AK89" s="33">
        <f>IF($A21=0,0,VLOOKUP($A21,[0]!Matrix,AK$75))</f>
        <v>0</v>
      </c>
      <c r="AL89" s="33">
        <f>IF($A21=0,0,VLOOKUP($A21,[0]!Matrix,AL$75))</f>
        <v>0</v>
      </c>
      <c r="AM89" s="33">
        <f>IF($A21=0,0,VLOOKUP($A21,[0]!Matrix,AM$75))</f>
        <v>0</v>
      </c>
      <c r="AN89" s="34"/>
      <c r="AO89" s="22">
        <v>13</v>
      </c>
      <c r="AP89" s="35">
        <f>'Growing-Finishing'!$F21*W89/1000</f>
        <v>0</v>
      </c>
      <c r="AQ89" s="35">
        <f>'Growing-Finishing'!$F21*X89/1000</f>
        <v>0</v>
      </c>
      <c r="AR89" s="35">
        <f>'Growing-Finishing'!$F21*Y89/1000</f>
        <v>0</v>
      </c>
      <c r="AS89" s="35">
        <f>'Growing-Finishing'!$F21*Z89/1000</f>
        <v>0</v>
      </c>
      <c r="AT89" s="35">
        <f>'Growing-Finishing'!$F21*AA89/1000</f>
        <v>0</v>
      </c>
      <c r="AU89" s="35">
        <f>'Growing-Finishing'!$F21*AB89/1000</f>
        <v>0</v>
      </c>
      <c r="AV89" s="35">
        <f>'Growing-Finishing'!$F21*AC89/1000</f>
        <v>0</v>
      </c>
      <c r="AW89" s="35">
        <f>'Growing-Finishing'!$F21*AD89/1000</f>
        <v>0</v>
      </c>
      <c r="AX89" s="35">
        <f>'Growing-Finishing'!$F21*AE89/1000</f>
        <v>0</v>
      </c>
      <c r="AY89" s="35">
        <f>'Growing-Finishing'!$F21*AF89/1000</f>
        <v>0</v>
      </c>
      <c r="AZ89" s="35">
        <f>'Growing-Finishing'!$F21*AG89/1000</f>
        <v>0</v>
      </c>
      <c r="BA89" s="35">
        <f>'Growing-Finishing'!$F21*AH89/1000</f>
        <v>0</v>
      </c>
      <c r="BB89" s="35">
        <f>'Growing-Finishing'!$F21*AI89/1000</f>
        <v>0</v>
      </c>
      <c r="BC89" s="35">
        <f>'Growing-Finishing'!$F21*AJ89/1000</f>
        <v>0</v>
      </c>
      <c r="BD89" s="35">
        <f>'Growing-Finishing'!$F21*AK89/1000</f>
        <v>0</v>
      </c>
      <c r="BE89" s="35">
        <f>'Growing-Finishing'!$F21*AL89/1000</f>
        <v>0</v>
      </c>
      <c r="BF89" s="35">
        <f>'Growing-Finishing'!$F21*AM89/1000</f>
        <v>0</v>
      </c>
    </row>
    <row r="90" spans="22:58" ht="14.25" customHeight="1">
      <c r="V90" s="22">
        <v>14</v>
      </c>
      <c r="W90" s="33">
        <f>IF($A22=0,0,VLOOKUP($A22,[0]!Matrix,W$75))</f>
        <v>0</v>
      </c>
      <c r="X90" s="33">
        <f>IF($A22=0,0,VLOOKUP($A22,[0]!Matrix,X$75))</f>
        <v>0</v>
      </c>
      <c r="Y90" s="33">
        <f>IF($A22=0,0,VLOOKUP($A22,[0]!Matrix,Y$75))</f>
        <v>0</v>
      </c>
      <c r="Z90" s="33">
        <f>IF($A22=0,0,VLOOKUP($A22,[0]!Matrix,Z$75))</f>
        <v>0</v>
      </c>
      <c r="AA90" s="33">
        <f>IF($A22=0,0,VLOOKUP($A22,[0]!Matrix,AA$75))</f>
        <v>0</v>
      </c>
      <c r="AB90" s="33">
        <f>IF($A22=0,0,VLOOKUP($A22,[0]!Matrix,AB$75))</f>
        <v>0</v>
      </c>
      <c r="AC90" s="33">
        <f>IF($A22=0,0,VLOOKUP($A22,[0]!Matrix,AC$75))</f>
        <v>0</v>
      </c>
      <c r="AD90" s="33">
        <f>IF($A22=0,0,VLOOKUP($A22,[0]!Matrix,AD$75))</f>
        <v>0</v>
      </c>
      <c r="AE90" s="33">
        <f>IF($A22=0,0,VLOOKUP($A22,[0]!Matrix,AE$75))</f>
        <v>0</v>
      </c>
      <c r="AF90" s="33">
        <f>IF($A22=0,0,VLOOKUP($A22,[0]!Matrix,AF$75))</f>
        <v>0</v>
      </c>
      <c r="AG90" s="33">
        <f>IF($A22=0,0,VLOOKUP($A22,[0]!Matrix,AG$75))</f>
        <v>0</v>
      </c>
      <c r="AH90" s="33">
        <f>IF($A22=0,0,VLOOKUP($A22,[0]!Matrix,AH$75))</f>
        <v>0</v>
      </c>
      <c r="AI90" s="33">
        <f>IF($A22=0,0,VLOOKUP($A22,[0]!Matrix,AI$75))</f>
        <v>0</v>
      </c>
      <c r="AJ90" s="33">
        <f>IF($A22=0,0,VLOOKUP($A22,[0]!Matrix,AJ$75))</f>
        <v>0</v>
      </c>
      <c r="AK90" s="33">
        <f>IF($A22=0,0,VLOOKUP($A22,[0]!Matrix,AK$75))</f>
        <v>0</v>
      </c>
      <c r="AL90" s="33">
        <f>IF($A22=0,0,VLOOKUP($A22,[0]!Matrix,AL$75))</f>
        <v>0</v>
      </c>
      <c r="AM90" s="33">
        <f>IF($A22=0,0,VLOOKUP($A22,[0]!Matrix,AM$75))</f>
        <v>252000</v>
      </c>
      <c r="AN90" s="34"/>
      <c r="AO90" s="22">
        <v>14</v>
      </c>
      <c r="AP90" s="35">
        <f>'Growing-Finishing'!$F22*W90/1000</f>
        <v>0</v>
      </c>
      <c r="AQ90" s="35">
        <f>'Growing-Finishing'!$F22*X90/1000</f>
        <v>0</v>
      </c>
      <c r="AR90" s="35">
        <f>'Growing-Finishing'!$F22*Y90/1000</f>
        <v>0</v>
      </c>
      <c r="AS90" s="35">
        <f>'Growing-Finishing'!$F22*Z90/1000</f>
        <v>0</v>
      </c>
      <c r="AT90" s="35">
        <f>'Growing-Finishing'!$F22*AA90/1000</f>
        <v>0</v>
      </c>
      <c r="AU90" s="35">
        <f>'Growing-Finishing'!$F22*AB90/1000</f>
        <v>0</v>
      </c>
      <c r="AV90" s="35">
        <f>'Growing-Finishing'!$F22*AC90/1000</f>
        <v>0</v>
      </c>
      <c r="AW90" s="35">
        <f>'Growing-Finishing'!$F22*AD90/1000</f>
        <v>0</v>
      </c>
      <c r="AX90" s="35">
        <f>'Growing-Finishing'!$F22*AE90/1000</f>
        <v>0</v>
      </c>
      <c r="AY90" s="35">
        <f>'Growing-Finishing'!$F22*AF90/1000</f>
        <v>0</v>
      </c>
      <c r="AZ90" s="35">
        <f>'Growing-Finishing'!$F22*AG90/1000</f>
        <v>0</v>
      </c>
      <c r="BA90" s="35">
        <f>'Growing-Finishing'!$F22*AH90/1000</f>
        <v>0</v>
      </c>
      <c r="BB90" s="35">
        <f>'Growing-Finishing'!$F22*AI90/1000</f>
        <v>0</v>
      </c>
      <c r="BC90" s="35">
        <f>'Growing-Finishing'!$F22*AJ90/1000</f>
        <v>0</v>
      </c>
      <c r="BD90" s="35">
        <f>'Growing-Finishing'!$F22*AK90/1000</f>
        <v>0</v>
      </c>
      <c r="BE90" s="35">
        <f>'Growing-Finishing'!$F22*AL90/1000</f>
        <v>0</v>
      </c>
      <c r="BF90" s="35">
        <f>'Growing-Finishing'!$F22*AM90/1000</f>
        <v>0</v>
      </c>
    </row>
    <row r="91" spans="22:58" ht="14.25" customHeight="1">
      <c r="V91" s="22">
        <v>15</v>
      </c>
      <c r="W91" s="33">
        <f>IF($A23=0,0,VLOOKUP($A23,[0]!Matrix,W$75))</f>
        <v>0</v>
      </c>
      <c r="X91" s="33">
        <f>IF($A23=0,0,VLOOKUP($A23,[0]!Matrix,X$75))</f>
        <v>0</v>
      </c>
      <c r="Y91" s="33">
        <f>IF($A23=0,0,VLOOKUP($A23,[0]!Matrix,Y$75))</f>
        <v>0</v>
      </c>
      <c r="Z91" s="33">
        <f>IF($A23=0,0,VLOOKUP($A23,[0]!Matrix,Z$75))</f>
        <v>0</v>
      </c>
      <c r="AA91" s="33">
        <f>IF($A23=0,0,VLOOKUP($A23,[0]!Matrix,AA$75))</f>
        <v>0</v>
      </c>
      <c r="AB91" s="33">
        <f>IF($A23=0,0,VLOOKUP($A23,[0]!Matrix,AB$75))</f>
        <v>0</v>
      </c>
      <c r="AC91" s="33">
        <f>IF($A23=0,0,VLOOKUP($A23,[0]!Matrix,AC$75))</f>
        <v>0</v>
      </c>
      <c r="AD91" s="33">
        <f>IF($A23=0,0,VLOOKUP($A23,[0]!Matrix,AD$75))</f>
        <v>0</v>
      </c>
      <c r="AE91" s="33">
        <f>IF($A23=0,0,VLOOKUP($A23,[0]!Matrix,AE$75))</f>
        <v>0</v>
      </c>
      <c r="AF91" s="33">
        <f>IF($A23=0,0,VLOOKUP($A23,[0]!Matrix,AF$75))</f>
        <v>0</v>
      </c>
      <c r="AG91" s="33">
        <f>IF($A23=0,0,VLOOKUP($A23,[0]!Matrix,AG$75))</f>
        <v>0</v>
      </c>
      <c r="AH91" s="33">
        <f>IF($A23=0,0,VLOOKUP($A23,[0]!Matrix,AH$75))</f>
        <v>0</v>
      </c>
      <c r="AI91" s="33">
        <f>IF($A23=0,0,VLOOKUP($A23,[0]!Matrix,AI$75))</f>
        <v>0</v>
      </c>
      <c r="AJ91" s="33">
        <f>IF($A23=0,0,VLOOKUP($A23,[0]!Matrix,AJ$75))</f>
        <v>0</v>
      </c>
      <c r="AK91" s="33">
        <f>IF($A23=0,0,VLOOKUP($A23,[0]!Matrix,AK$75))</f>
        <v>0</v>
      </c>
      <c r="AL91" s="33">
        <f>IF($A23=0,0,VLOOKUP($A23,[0]!Matrix,AL$75))</f>
        <v>0</v>
      </c>
      <c r="AM91" s="33">
        <f>IF($A23=0,0,VLOOKUP($A23,[0]!Matrix,AM$75))</f>
        <v>0</v>
      </c>
      <c r="AN91" s="34"/>
      <c r="AO91" s="22">
        <v>15</v>
      </c>
      <c r="AP91" s="35">
        <f>'Growing-Finishing'!$F23*W91/1000</f>
        <v>0</v>
      </c>
      <c r="AQ91" s="35">
        <f>'Growing-Finishing'!$F23*X91/1000</f>
        <v>0</v>
      </c>
      <c r="AR91" s="35">
        <f>'Growing-Finishing'!$F23*Y91/1000</f>
        <v>0</v>
      </c>
      <c r="AS91" s="35">
        <f>'Growing-Finishing'!$F23*Z91/1000</f>
        <v>0</v>
      </c>
      <c r="AT91" s="35">
        <f>'Growing-Finishing'!$F23*AA91/1000</f>
        <v>0</v>
      </c>
      <c r="AU91" s="35">
        <f>'Growing-Finishing'!$F23*AB91/1000</f>
        <v>0</v>
      </c>
      <c r="AV91" s="35">
        <f>'Growing-Finishing'!$F23*AC91/1000</f>
        <v>0</v>
      </c>
      <c r="AW91" s="35">
        <f>'Growing-Finishing'!$F23*AD91/1000</f>
        <v>0</v>
      </c>
      <c r="AX91" s="35">
        <f>'Growing-Finishing'!$F23*AE91/1000</f>
        <v>0</v>
      </c>
      <c r="AY91" s="35">
        <f>'Growing-Finishing'!$F23*AF91/1000</f>
        <v>0</v>
      </c>
      <c r="AZ91" s="35">
        <f>'Growing-Finishing'!$F23*AG91/1000</f>
        <v>0</v>
      </c>
      <c r="BA91" s="35">
        <f>'Growing-Finishing'!$F23*AH91/1000</f>
        <v>0</v>
      </c>
      <c r="BB91" s="35">
        <f>'Growing-Finishing'!$F23*AI91/1000</f>
        <v>0</v>
      </c>
      <c r="BC91" s="35">
        <f>'Growing-Finishing'!$F23*AJ91/1000</f>
        <v>0</v>
      </c>
      <c r="BD91" s="35">
        <f>'Growing-Finishing'!$F23*AK91/1000</f>
        <v>0</v>
      </c>
      <c r="BE91" s="35">
        <f>'Growing-Finishing'!$F23*AL91/1000</f>
        <v>0</v>
      </c>
      <c r="BF91" s="35">
        <f>'Growing-Finishing'!$F23*AM91/1000</f>
        <v>0</v>
      </c>
    </row>
    <row r="92" spans="22:58" ht="14.25" customHeight="1">
      <c r="V92" s="22">
        <v>16</v>
      </c>
      <c r="W92" s="33">
        <f>IF($A24=0,0,VLOOKUP($A24,[0]!Matrix,W$75))</f>
        <v>0</v>
      </c>
      <c r="X92" s="33">
        <f>IF($A24=0,0,VLOOKUP($A24,[0]!Matrix,X$75))</f>
        <v>0</v>
      </c>
      <c r="Y92" s="33">
        <f>IF($A24=0,0,VLOOKUP($A24,[0]!Matrix,Y$75))</f>
        <v>0</v>
      </c>
      <c r="Z92" s="33">
        <f>IF($A24=0,0,VLOOKUP($A24,[0]!Matrix,Z$75))</f>
        <v>0</v>
      </c>
      <c r="AA92" s="33">
        <f>IF($A24=0,0,VLOOKUP($A24,[0]!Matrix,AA$75))</f>
        <v>0</v>
      </c>
      <c r="AB92" s="33">
        <f>IF($A24=0,0,VLOOKUP($A24,[0]!Matrix,AB$75))</f>
        <v>0</v>
      </c>
      <c r="AC92" s="33">
        <f>IF($A24=0,0,VLOOKUP($A24,[0]!Matrix,AC$75))</f>
        <v>0</v>
      </c>
      <c r="AD92" s="33">
        <f>IF($A24=0,0,VLOOKUP($A24,[0]!Matrix,AD$75))</f>
        <v>0</v>
      </c>
      <c r="AE92" s="33">
        <f>IF($A24=0,0,VLOOKUP($A24,[0]!Matrix,AE$75))</f>
        <v>0</v>
      </c>
      <c r="AF92" s="33">
        <f>IF($A24=0,0,VLOOKUP($A24,[0]!Matrix,AF$75))</f>
        <v>0</v>
      </c>
      <c r="AG92" s="33">
        <f>IF($A24=0,0,VLOOKUP($A24,[0]!Matrix,AG$75))</f>
        <v>0</v>
      </c>
      <c r="AH92" s="33">
        <f>IF($A24=0,0,VLOOKUP($A24,[0]!Matrix,AH$75))</f>
        <v>0</v>
      </c>
      <c r="AI92" s="33">
        <f>IF($A24=0,0,VLOOKUP($A24,[0]!Matrix,AI$75))</f>
        <v>0</v>
      </c>
      <c r="AJ92" s="33">
        <f>IF($A24=0,0,VLOOKUP($A24,[0]!Matrix,AJ$75))</f>
        <v>0</v>
      </c>
      <c r="AK92" s="33">
        <f>IF($A24=0,0,VLOOKUP($A24,[0]!Matrix,AK$75))</f>
        <v>0</v>
      </c>
      <c r="AL92" s="33">
        <f>IF($A24=0,0,VLOOKUP($A24,[0]!Matrix,AL$75))</f>
        <v>0</v>
      </c>
      <c r="AM92" s="33">
        <f>IF($A24=0,0,VLOOKUP($A24,[0]!Matrix,AM$75))</f>
        <v>0</v>
      </c>
      <c r="AN92" s="34"/>
      <c r="AO92" s="22">
        <v>16</v>
      </c>
      <c r="AP92" s="35">
        <f>'Growing-Finishing'!$F24*W92/1000</f>
        <v>0</v>
      </c>
      <c r="AQ92" s="35">
        <f>'Growing-Finishing'!$F24*X92/1000</f>
        <v>0</v>
      </c>
      <c r="AR92" s="35">
        <f>'Growing-Finishing'!$F24*Y92/1000</f>
        <v>0</v>
      </c>
      <c r="AS92" s="35">
        <f>'Growing-Finishing'!$F24*Z92/1000</f>
        <v>0</v>
      </c>
      <c r="AT92" s="35">
        <f>'Growing-Finishing'!$F24*AA92/1000</f>
        <v>0</v>
      </c>
      <c r="AU92" s="35">
        <f>'Growing-Finishing'!$F24*AB92/1000</f>
        <v>0</v>
      </c>
      <c r="AV92" s="35">
        <f>'Growing-Finishing'!$F24*AC92/1000</f>
        <v>0</v>
      </c>
      <c r="AW92" s="35">
        <f>'Growing-Finishing'!$F24*AD92/1000</f>
        <v>0</v>
      </c>
      <c r="AX92" s="35">
        <f>'Growing-Finishing'!$F24*AE92/1000</f>
        <v>0</v>
      </c>
      <c r="AY92" s="35">
        <f>'Growing-Finishing'!$F24*AF92/1000</f>
        <v>0</v>
      </c>
      <c r="AZ92" s="35">
        <f>'Growing-Finishing'!$F24*AG92/1000</f>
        <v>0</v>
      </c>
      <c r="BA92" s="35">
        <f>'Growing-Finishing'!$F24*AH92/1000</f>
        <v>0</v>
      </c>
      <c r="BB92" s="35">
        <f>'Growing-Finishing'!$F24*AI92/1000</f>
        <v>0</v>
      </c>
      <c r="BC92" s="35">
        <f>'Growing-Finishing'!$F24*AJ92/1000</f>
        <v>0</v>
      </c>
      <c r="BD92" s="35">
        <f>'Growing-Finishing'!$F24*AK92/1000</f>
        <v>0</v>
      </c>
      <c r="BE92" s="35">
        <f>'Growing-Finishing'!$F24*AL92/1000</f>
        <v>0</v>
      </c>
      <c r="BF92" s="35">
        <f>'Growing-Finishing'!$F24*AM92/1000</f>
        <v>0</v>
      </c>
    </row>
    <row r="93" spans="22:58" ht="14.25" customHeight="1">
      <c r="V93" s="22">
        <v>17</v>
      </c>
      <c r="W93" s="33">
        <f>IF($A25=0,0,VLOOKUP($A25,[0]!Matrix,W$75))</f>
        <v>0</v>
      </c>
      <c r="X93" s="33">
        <f>IF($A25=0,0,VLOOKUP($A25,[0]!Matrix,X$75))</f>
        <v>0</v>
      </c>
      <c r="Y93" s="33">
        <f>IF($A25=0,0,VLOOKUP($A25,[0]!Matrix,Y$75))</f>
        <v>0</v>
      </c>
      <c r="Z93" s="33">
        <f>IF($A25=0,0,VLOOKUP($A25,[0]!Matrix,Z$75))</f>
        <v>0</v>
      </c>
      <c r="AA93" s="33">
        <f>IF($A25=0,0,VLOOKUP($A25,[0]!Matrix,AA$75))</f>
        <v>0</v>
      </c>
      <c r="AB93" s="33">
        <f>IF($A25=0,0,VLOOKUP($A25,[0]!Matrix,AB$75))</f>
        <v>0</v>
      </c>
      <c r="AC93" s="33">
        <f>IF($A25=0,0,VLOOKUP($A25,[0]!Matrix,AC$75))</f>
        <v>0</v>
      </c>
      <c r="AD93" s="33">
        <f>IF($A25=0,0,VLOOKUP($A25,[0]!Matrix,AD$75))</f>
        <v>0</v>
      </c>
      <c r="AE93" s="33">
        <f>IF($A25=0,0,VLOOKUP($A25,[0]!Matrix,AE$75))</f>
        <v>0</v>
      </c>
      <c r="AF93" s="33">
        <f>IF($A25=0,0,VLOOKUP($A25,[0]!Matrix,AF$75))</f>
        <v>0</v>
      </c>
      <c r="AG93" s="33">
        <f>IF($A25=0,0,VLOOKUP($A25,[0]!Matrix,AG$75))</f>
        <v>0</v>
      </c>
      <c r="AH93" s="33">
        <f>IF($A25=0,0,VLOOKUP($A25,[0]!Matrix,AH$75))</f>
        <v>0</v>
      </c>
      <c r="AI93" s="33">
        <f>IF($A25=0,0,VLOOKUP($A25,[0]!Matrix,AI$75))</f>
        <v>0</v>
      </c>
      <c r="AJ93" s="33">
        <f>IF($A25=0,0,VLOOKUP($A25,[0]!Matrix,AJ$75))</f>
        <v>0</v>
      </c>
      <c r="AK93" s="33">
        <f>IF($A25=0,0,VLOOKUP($A25,[0]!Matrix,AK$75))</f>
        <v>0</v>
      </c>
      <c r="AL93" s="33">
        <f>IF($A25=0,0,VLOOKUP($A25,[0]!Matrix,AL$75))</f>
        <v>0</v>
      </c>
      <c r="AM93" s="33">
        <f>IF($A25=0,0,VLOOKUP($A25,[0]!Matrix,AM$75))</f>
        <v>0</v>
      </c>
      <c r="AN93" s="34"/>
      <c r="AO93" s="22">
        <v>17</v>
      </c>
      <c r="AP93" s="35">
        <f>'Growing-Finishing'!$F25*W93/1000</f>
        <v>0</v>
      </c>
      <c r="AQ93" s="35">
        <f>'Growing-Finishing'!$F25*X93/1000</f>
        <v>0</v>
      </c>
      <c r="AR93" s="35">
        <f>'Growing-Finishing'!$F25*Y93/1000</f>
        <v>0</v>
      </c>
      <c r="AS93" s="35">
        <f>'Growing-Finishing'!$F25*Z93/1000</f>
        <v>0</v>
      </c>
      <c r="AT93" s="35">
        <f>'Growing-Finishing'!$F25*AA93/1000</f>
        <v>0</v>
      </c>
      <c r="AU93" s="35">
        <f>'Growing-Finishing'!$F25*AB93/1000</f>
        <v>0</v>
      </c>
      <c r="AV93" s="35">
        <f>'Growing-Finishing'!$F25*AC93/1000</f>
        <v>0</v>
      </c>
      <c r="AW93" s="35">
        <f>'Growing-Finishing'!$F25*AD93/1000</f>
        <v>0</v>
      </c>
      <c r="AX93" s="35">
        <f>'Growing-Finishing'!$F25*AE93/1000</f>
        <v>0</v>
      </c>
      <c r="AY93" s="35">
        <f>'Growing-Finishing'!$F25*AF93/1000</f>
        <v>0</v>
      </c>
      <c r="AZ93" s="35">
        <f>'Growing-Finishing'!$F25*AG93/1000</f>
        <v>0</v>
      </c>
      <c r="BA93" s="35">
        <f>'Growing-Finishing'!$F25*AH93/1000</f>
        <v>0</v>
      </c>
      <c r="BB93" s="35">
        <f>'Growing-Finishing'!$F25*AI93/1000</f>
        <v>0</v>
      </c>
      <c r="BC93" s="35">
        <f>'Growing-Finishing'!$F25*AJ93/1000</f>
        <v>0</v>
      </c>
      <c r="BD93" s="35">
        <f>'Growing-Finishing'!$F25*AK93/1000</f>
        <v>0</v>
      </c>
      <c r="BE93" s="35">
        <f>'Growing-Finishing'!$F25*AL93/1000</f>
        <v>0</v>
      </c>
      <c r="BF93" s="35">
        <f>'Growing-Finishing'!$F25*AM93/1000</f>
        <v>0</v>
      </c>
    </row>
    <row r="94" spans="22:58" ht="14.25" customHeight="1">
      <c r="V94" s="22">
        <v>18</v>
      </c>
      <c r="W94" s="33">
        <f>IF($A26=0,0,VLOOKUP($A26,[0]!Matrix,W$75))</f>
        <v>0</v>
      </c>
      <c r="X94" s="33">
        <f>IF($A26=0,0,VLOOKUP($A26,[0]!Matrix,X$75))</f>
        <v>0</v>
      </c>
      <c r="Y94" s="33">
        <f>IF($A26=0,0,VLOOKUP($A26,[0]!Matrix,Y$75))</f>
        <v>0</v>
      </c>
      <c r="Z94" s="33">
        <f>IF($A26=0,0,VLOOKUP($A26,[0]!Matrix,Z$75))</f>
        <v>0</v>
      </c>
      <c r="AA94" s="33">
        <f>IF($A26=0,0,VLOOKUP($A26,[0]!Matrix,AA$75))</f>
        <v>0</v>
      </c>
      <c r="AB94" s="33">
        <f>IF($A26=0,0,VLOOKUP($A26,[0]!Matrix,AB$75))</f>
        <v>0</v>
      </c>
      <c r="AC94" s="33">
        <f>IF($A26=0,0,VLOOKUP($A26,[0]!Matrix,AC$75))</f>
        <v>0</v>
      </c>
      <c r="AD94" s="33">
        <f>IF($A26=0,0,VLOOKUP($A26,[0]!Matrix,AD$75))</f>
        <v>0</v>
      </c>
      <c r="AE94" s="33">
        <f>IF($A26=0,0,VLOOKUP($A26,[0]!Matrix,AE$75))</f>
        <v>0</v>
      </c>
      <c r="AF94" s="33">
        <f>IF($A26=0,0,VLOOKUP($A26,[0]!Matrix,AF$75))</f>
        <v>0</v>
      </c>
      <c r="AG94" s="33">
        <f>IF($A26=0,0,VLOOKUP($A26,[0]!Matrix,AG$75))</f>
        <v>0</v>
      </c>
      <c r="AH94" s="33">
        <f>IF($A26=0,0,VLOOKUP($A26,[0]!Matrix,AH$75))</f>
        <v>0</v>
      </c>
      <c r="AI94" s="33">
        <f>IF($A26=0,0,VLOOKUP($A26,[0]!Matrix,AI$75))</f>
        <v>0</v>
      </c>
      <c r="AJ94" s="33">
        <f>IF($A26=0,0,VLOOKUP($A26,[0]!Matrix,AJ$75))</f>
        <v>0</v>
      </c>
      <c r="AK94" s="33">
        <f>IF($A26=0,0,VLOOKUP($A26,[0]!Matrix,AK$75))</f>
        <v>0</v>
      </c>
      <c r="AL94" s="33">
        <f>IF($A26=0,0,VLOOKUP($A26,[0]!Matrix,AL$75))</f>
        <v>0</v>
      </c>
      <c r="AM94" s="33">
        <f>IF($A26=0,0,VLOOKUP($A26,[0]!Matrix,AM$75))</f>
        <v>0</v>
      </c>
      <c r="AN94" s="34"/>
      <c r="AO94" s="22">
        <v>18</v>
      </c>
      <c r="AP94" s="35">
        <f>'Growing-Finishing'!$F26*W94/1000</f>
        <v>0</v>
      </c>
      <c r="AQ94" s="35">
        <f>'Growing-Finishing'!$F26*X94/1000</f>
        <v>0</v>
      </c>
      <c r="AR94" s="35">
        <f>'Growing-Finishing'!$F26*Y94/1000</f>
        <v>0</v>
      </c>
      <c r="AS94" s="35">
        <f>'Growing-Finishing'!$F26*Z94/1000</f>
        <v>0</v>
      </c>
      <c r="AT94" s="35">
        <f>'Growing-Finishing'!$F26*AA94/1000</f>
        <v>0</v>
      </c>
      <c r="AU94" s="35">
        <f>'Growing-Finishing'!$F26*AB94/1000</f>
        <v>0</v>
      </c>
      <c r="AV94" s="35">
        <f>'Growing-Finishing'!$F26*AC94/1000</f>
        <v>0</v>
      </c>
      <c r="AW94" s="35">
        <f>'Growing-Finishing'!$F26*AD94/1000</f>
        <v>0</v>
      </c>
      <c r="AX94" s="35">
        <f>'Growing-Finishing'!$F26*AE94/1000</f>
        <v>0</v>
      </c>
      <c r="AY94" s="35">
        <f>'Growing-Finishing'!$F26*AF94/1000</f>
        <v>0</v>
      </c>
      <c r="AZ94" s="35">
        <f>'Growing-Finishing'!$F26*AG94/1000</f>
        <v>0</v>
      </c>
      <c r="BA94" s="35">
        <f>'Growing-Finishing'!$F26*AH94/1000</f>
        <v>0</v>
      </c>
      <c r="BB94" s="35">
        <f>'Growing-Finishing'!$F26*AI94/1000</f>
        <v>0</v>
      </c>
      <c r="BC94" s="35">
        <f>'Growing-Finishing'!$F26*AJ94/1000</f>
        <v>0</v>
      </c>
      <c r="BD94" s="35">
        <f>'Growing-Finishing'!$F26*AK94/1000</f>
        <v>0</v>
      </c>
      <c r="BE94" s="35">
        <f>'Growing-Finishing'!$F26*AL94/1000</f>
        <v>0</v>
      </c>
      <c r="BF94" s="35">
        <f>'Growing-Finishing'!$F26*AM94/1000</f>
        <v>0</v>
      </c>
    </row>
    <row r="95" spans="22:58" ht="14.25" customHeight="1">
      <c r="V95" s="22">
        <v>19</v>
      </c>
      <c r="W95" s="33">
        <f>IF($A27=0,0,VLOOKUP($A27,[0]!Matrix,W$75))</f>
        <v>0</v>
      </c>
      <c r="X95" s="33">
        <f>IF($A27=0,0,VLOOKUP($A27,[0]!Matrix,X$75))</f>
        <v>0</v>
      </c>
      <c r="Y95" s="33">
        <f>IF($A27=0,0,VLOOKUP($A27,[0]!Matrix,Y$75))</f>
        <v>0</v>
      </c>
      <c r="Z95" s="33">
        <f>IF($A27=0,0,VLOOKUP($A27,[0]!Matrix,Z$75))</f>
        <v>0</v>
      </c>
      <c r="AA95" s="33">
        <f>IF($A27=0,0,VLOOKUP($A27,[0]!Matrix,AA$75))</f>
        <v>0</v>
      </c>
      <c r="AB95" s="33">
        <f>IF($A27=0,0,VLOOKUP($A27,[0]!Matrix,AB$75))</f>
        <v>0</v>
      </c>
      <c r="AC95" s="33">
        <f>IF($A27=0,0,VLOOKUP($A27,[0]!Matrix,AC$75))</f>
        <v>0</v>
      </c>
      <c r="AD95" s="33">
        <f>IF($A27=0,0,VLOOKUP($A27,[0]!Matrix,AD$75))</f>
        <v>0</v>
      </c>
      <c r="AE95" s="33">
        <f>IF($A27=0,0,VLOOKUP($A27,[0]!Matrix,AE$75))</f>
        <v>0</v>
      </c>
      <c r="AF95" s="33">
        <f>IF($A27=0,0,VLOOKUP($A27,[0]!Matrix,AF$75))</f>
        <v>0</v>
      </c>
      <c r="AG95" s="33">
        <f>IF($A27=0,0,VLOOKUP($A27,[0]!Matrix,AG$75))</f>
        <v>0</v>
      </c>
      <c r="AH95" s="33">
        <f>IF($A27=0,0,VLOOKUP($A27,[0]!Matrix,AH$75))</f>
        <v>0</v>
      </c>
      <c r="AI95" s="33">
        <f>IF($A27=0,0,VLOOKUP($A27,[0]!Matrix,AI$75))</f>
        <v>0</v>
      </c>
      <c r="AJ95" s="33">
        <f>IF($A27=0,0,VLOOKUP($A27,[0]!Matrix,AJ$75))</f>
        <v>0</v>
      </c>
      <c r="AK95" s="33">
        <f>IF($A27=0,0,VLOOKUP($A27,[0]!Matrix,AK$75))</f>
        <v>0</v>
      </c>
      <c r="AL95" s="33">
        <f>IF($A27=0,0,VLOOKUP($A27,[0]!Matrix,AL$75))</f>
        <v>0</v>
      </c>
      <c r="AM95" s="33">
        <f>IF($A27=0,0,VLOOKUP($A27,[0]!Matrix,AM$75))</f>
        <v>0</v>
      </c>
      <c r="AN95" s="34"/>
      <c r="AO95" s="22">
        <v>19</v>
      </c>
      <c r="AP95" s="35">
        <f>'Growing-Finishing'!$F27*W95/1000</f>
        <v>0</v>
      </c>
      <c r="AQ95" s="35">
        <f>'Growing-Finishing'!$F27*X95/1000</f>
        <v>0</v>
      </c>
      <c r="AR95" s="35">
        <f>'Growing-Finishing'!$F27*Y95/1000</f>
        <v>0</v>
      </c>
      <c r="AS95" s="35">
        <f>'Growing-Finishing'!$F27*Z95/1000</f>
        <v>0</v>
      </c>
      <c r="AT95" s="35">
        <f>'Growing-Finishing'!$F27*AA95/1000</f>
        <v>0</v>
      </c>
      <c r="AU95" s="35">
        <f>'Growing-Finishing'!$F27*AB95/1000</f>
        <v>0</v>
      </c>
      <c r="AV95" s="35">
        <f>'Growing-Finishing'!$F27*AC95/1000</f>
        <v>0</v>
      </c>
      <c r="AW95" s="35">
        <f>'Growing-Finishing'!$F27*AD95/1000</f>
        <v>0</v>
      </c>
      <c r="AX95" s="35">
        <f>'Growing-Finishing'!$F27*AE95/1000</f>
        <v>0</v>
      </c>
      <c r="AY95" s="35">
        <f>'Growing-Finishing'!$F27*AF95/1000</f>
        <v>0</v>
      </c>
      <c r="AZ95" s="35">
        <f>'Growing-Finishing'!$F27*AG95/1000</f>
        <v>0</v>
      </c>
      <c r="BA95" s="35">
        <f>'Growing-Finishing'!$F27*AH95/1000</f>
        <v>0</v>
      </c>
      <c r="BB95" s="35">
        <f>'Growing-Finishing'!$F27*AI95/1000</f>
        <v>0</v>
      </c>
      <c r="BC95" s="35">
        <f>'Growing-Finishing'!$F27*AJ95/1000</f>
        <v>0</v>
      </c>
      <c r="BD95" s="35">
        <f>'Growing-Finishing'!$F27*AK95/1000</f>
        <v>0</v>
      </c>
      <c r="BE95" s="35">
        <f>'Growing-Finishing'!$F27*AL95/1000</f>
        <v>0</v>
      </c>
      <c r="BF95" s="35">
        <f>'Growing-Finishing'!$F27*AM95/1000</f>
        <v>0</v>
      </c>
    </row>
    <row r="96" spans="22:58" ht="14.25" customHeight="1">
      <c r="V96" s="22">
        <v>20</v>
      </c>
      <c r="W96" s="33">
        <f>IF($A28=0,0,VLOOKUP($A28,[0]!Matrix,W$75))</f>
        <v>0</v>
      </c>
      <c r="X96" s="33">
        <f>IF($A28=0,0,VLOOKUP($A28,[0]!Matrix,X$75))</f>
        <v>0</v>
      </c>
      <c r="Y96" s="33">
        <f>IF($A28=0,0,VLOOKUP($A28,[0]!Matrix,Y$75))</f>
        <v>0</v>
      </c>
      <c r="Z96" s="33">
        <f>IF($A28=0,0,VLOOKUP($A28,[0]!Matrix,Z$75))</f>
        <v>0</v>
      </c>
      <c r="AA96" s="33">
        <f>IF($A28=0,0,VLOOKUP($A28,[0]!Matrix,AA$75))</f>
        <v>0</v>
      </c>
      <c r="AB96" s="33">
        <f>IF($A28=0,0,VLOOKUP($A28,[0]!Matrix,AB$75))</f>
        <v>0</v>
      </c>
      <c r="AC96" s="33">
        <f>IF($A28=0,0,VLOOKUP($A28,[0]!Matrix,AC$75))</f>
        <v>0</v>
      </c>
      <c r="AD96" s="33">
        <f>IF($A28=0,0,VLOOKUP($A28,[0]!Matrix,AD$75))</f>
        <v>0</v>
      </c>
      <c r="AE96" s="33">
        <f>IF($A28=0,0,VLOOKUP($A28,[0]!Matrix,AE$75))</f>
        <v>0</v>
      </c>
      <c r="AF96" s="33">
        <f>IF($A28=0,0,VLOOKUP($A28,[0]!Matrix,AF$75))</f>
        <v>0</v>
      </c>
      <c r="AG96" s="33">
        <f>IF($A28=0,0,VLOOKUP($A28,[0]!Matrix,AG$75))</f>
        <v>0</v>
      </c>
      <c r="AH96" s="33">
        <f>IF($A28=0,0,VLOOKUP($A28,[0]!Matrix,AH$75))</f>
        <v>0</v>
      </c>
      <c r="AI96" s="33">
        <f>IF($A28=0,0,VLOOKUP($A28,[0]!Matrix,AI$75))</f>
        <v>0</v>
      </c>
      <c r="AJ96" s="33">
        <f>IF($A28=0,0,VLOOKUP($A28,[0]!Matrix,AJ$75))</f>
        <v>0</v>
      </c>
      <c r="AK96" s="33">
        <f>IF($A28=0,0,VLOOKUP($A28,[0]!Matrix,AK$75))</f>
        <v>0</v>
      </c>
      <c r="AL96" s="33">
        <f>IF($A28=0,0,VLOOKUP($A28,[0]!Matrix,AL$75))</f>
        <v>0</v>
      </c>
      <c r="AM96" s="33">
        <f>IF($A28=0,0,VLOOKUP($A28,[0]!Matrix,AM$75))</f>
        <v>0</v>
      </c>
      <c r="AN96" s="34"/>
      <c r="AO96" s="22">
        <v>20</v>
      </c>
      <c r="AP96" s="35">
        <f>'Growing-Finishing'!$F28*W96/1000</f>
        <v>0</v>
      </c>
      <c r="AQ96" s="35">
        <f>'Growing-Finishing'!$F28*X96/1000</f>
        <v>0</v>
      </c>
      <c r="AR96" s="35">
        <f>'Growing-Finishing'!$F28*Y96/1000</f>
        <v>0</v>
      </c>
      <c r="AS96" s="35">
        <f>'Growing-Finishing'!$F28*Z96/1000</f>
        <v>0</v>
      </c>
      <c r="AT96" s="35">
        <f>'Growing-Finishing'!$F28*AA96/1000</f>
        <v>0</v>
      </c>
      <c r="AU96" s="35">
        <f>'Growing-Finishing'!$F28*AB96/1000</f>
        <v>0</v>
      </c>
      <c r="AV96" s="35">
        <f>'Growing-Finishing'!$F28*AC96/1000</f>
        <v>0</v>
      </c>
      <c r="AW96" s="35">
        <f>'Growing-Finishing'!$F28*AD96/1000</f>
        <v>0</v>
      </c>
      <c r="AX96" s="35">
        <f>'Growing-Finishing'!$F28*AE96/1000</f>
        <v>0</v>
      </c>
      <c r="AY96" s="35">
        <f>'Growing-Finishing'!$F28*AF96/1000</f>
        <v>0</v>
      </c>
      <c r="AZ96" s="35">
        <f>'Growing-Finishing'!$F28*AG96/1000</f>
        <v>0</v>
      </c>
      <c r="BA96" s="35">
        <f>'Growing-Finishing'!$F28*AH96/1000</f>
        <v>0</v>
      </c>
      <c r="BB96" s="35">
        <f>'Growing-Finishing'!$F28*AI96/1000</f>
        <v>0</v>
      </c>
      <c r="BC96" s="35">
        <f>'Growing-Finishing'!$F28*AJ96/1000</f>
        <v>0</v>
      </c>
      <c r="BD96" s="35">
        <f>'Growing-Finishing'!$F28*AK96/1000</f>
        <v>0</v>
      </c>
      <c r="BE96" s="35">
        <f>'Growing-Finishing'!$F28*AL96/1000</f>
        <v>0</v>
      </c>
      <c r="BF96" s="35">
        <f>'Growing-Finishing'!$F28*AM96/1000</f>
        <v>0</v>
      </c>
    </row>
    <row r="97" spans="22:58" ht="14.25" customHeight="1">
      <c r="V97" s="22">
        <v>21</v>
      </c>
      <c r="W97" s="33">
        <f>IF($A29=0,0,VLOOKUP($A29,[0]!Matrix,W$75))</f>
        <v>0</v>
      </c>
      <c r="X97" s="33">
        <f>IF($A29=0,0,VLOOKUP($A29,[0]!Matrix,X$75))</f>
        <v>0</v>
      </c>
      <c r="Y97" s="33">
        <f>IF($A29=0,0,VLOOKUP($A29,[0]!Matrix,Y$75))</f>
        <v>0</v>
      </c>
      <c r="Z97" s="33">
        <f>IF($A29=0,0,VLOOKUP($A29,[0]!Matrix,Z$75))</f>
        <v>0</v>
      </c>
      <c r="AA97" s="33">
        <f>IF($A29=0,0,VLOOKUP($A29,[0]!Matrix,AA$75))</f>
        <v>0</v>
      </c>
      <c r="AB97" s="33">
        <f>IF($A29=0,0,VLOOKUP($A29,[0]!Matrix,AB$75))</f>
        <v>0</v>
      </c>
      <c r="AC97" s="33">
        <f>IF($A29=0,0,VLOOKUP($A29,[0]!Matrix,AC$75))</f>
        <v>0</v>
      </c>
      <c r="AD97" s="33">
        <f>IF($A29=0,0,VLOOKUP($A29,[0]!Matrix,AD$75))</f>
        <v>0</v>
      </c>
      <c r="AE97" s="33">
        <f>IF($A29=0,0,VLOOKUP($A29,[0]!Matrix,AE$75))</f>
        <v>0</v>
      </c>
      <c r="AF97" s="33">
        <f>IF($A29=0,0,VLOOKUP($A29,[0]!Matrix,AF$75))</f>
        <v>0</v>
      </c>
      <c r="AG97" s="33">
        <f>IF($A29=0,0,VLOOKUP($A29,[0]!Matrix,AG$75))</f>
        <v>0</v>
      </c>
      <c r="AH97" s="33">
        <f>IF($A29=0,0,VLOOKUP($A29,[0]!Matrix,AH$75))</f>
        <v>0</v>
      </c>
      <c r="AI97" s="33">
        <f>IF($A29=0,0,VLOOKUP($A29,[0]!Matrix,AI$75))</f>
        <v>0</v>
      </c>
      <c r="AJ97" s="33">
        <f>IF($A29=0,0,VLOOKUP($A29,[0]!Matrix,AJ$75))</f>
        <v>0</v>
      </c>
      <c r="AK97" s="33">
        <f>IF($A29=0,0,VLOOKUP($A29,[0]!Matrix,AK$75))</f>
        <v>0</v>
      </c>
      <c r="AL97" s="33">
        <f>IF($A29=0,0,VLOOKUP($A29,[0]!Matrix,AL$75))</f>
        <v>0</v>
      </c>
      <c r="AM97" s="33">
        <f>IF($A29=0,0,VLOOKUP($A29,[0]!Matrix,AM$75))</f>
        <v>0</v>
      </c>
      <c r="AN97" s="34"/>
      <c r="AO97" s="22">
        <v>21</v>
      </c>
      <c r="AP97" s="35">
        <f>'Growing-Finishing'!$F29*W97/1000</f>
        <v>0</v>
      </c>
      <c r="AQ97" s="35">
        <f>'Growing-Finishing'!$F29*X97/1000</f>
        <v>0</v>
      </c>
      <c r="AR97" s="35">
        <f>'Growing-Finishing'!$F29*Y97/1000</f>
        <v>0</v>
      </c>
      <c r="AS97" s="35">
        <f>'Growing-Finishing'!$F29*Z97/1000</f>
        <v>0</v>
      </c>
      <c r="AT97" s="35">
        <f>'Growing-Finishing'!$F29*AA97/1000</f>
        <v>0</v>
      </c>
      <c r="AU97" s="35">
        <f>'Growing-Finishing'!$F29*AB97/1000</f>
        <v>0</v>
      </c>
      <c r="AV97" s="35">
        <f>'Growing-Finishing'!$F29*AC97/1000</f>
        <v>0</v>
      </c>
      <c r="AW97" s="35">
        <f>'Growing-Finishing'!$F29*AD97/1000</f>
        <v>0</v>
      </c>
      <c r="AX97" s="35">
        <f>'Growing-Finishing'!$F29*AE97/1000</f>
        <v>0</v>
      </c>
      <c r="AY97" s="35">
        <f>'Growing-Finishing'!$F29*AF97/1000</f>
        <v>0</v>
      </c>
      <c r="AZ97" s="35">
        <f>'Growing-Finishing'!$F29*AG97/1000</f>
        <v>0</v>
      </c>
      <c r="BA97" s="35">
        <f>'Growing-Finishing'!$F29*AH97/1000</f>
        <v>0</v>
      </c>
      <c r="BB97" s="35">
        <f>'Growing-Finishing'!$F29*AI97/1000</f>
        <v>0</v>
      </c>
      <c r="BC97" s="35">
        <f>'Growing-Finishing'!$F29*AJ97/1000</f>
        <v>0</v>
      </c>
      <c r="BD97" s="35">
        <f>'Growing-Finishing'!$F29*AK97/1000</f>
        <v>0</v>
      </c>
      <c r="BE97" s="35">
        <f>'Growing-Finishing'!$F29*AL97/1000</f>
        <v>0</v>
      </c>
      <c r="BF97" s="35">
        <f>'Growing-Finishing'!$F29*AM97/1000</f>
        <v>0</v>
      </c>
    </row>
    <row r="98" spans="22:58" ht="14.25" customHeight="1">
      <c r="V98" s="22">
        <v>22</v>
      </c>
      <c r="W98" s="33">
        <f>IF($A30=0,0,VLOOKUP($A30,[0]!Matrix,W$75))</f>
        <v>0</v>
      </c>
      <c r="X98" s="33">
        <f>IF($A30=0,0,VLOOKUP($A30,[0]!Matrix,X$75))</f>
        <v>0</v>
      </c>
      <c r="Y98" s="33">
        <f>IF($A30=0,0,VLOOKUP($A30,[0]!Matrix,Y$75))</f>
        <v>0</v>
      </c>
      <c r="Z98" s="33">
        <f>IF($A30=0,0,VLOOKUP($A30,[0]!Matrix,Z$75))</f>
        <v>0</v>
      </c>
      <c r="AA98" s="33">
        <f>IF($A30=0,0,VLOOKUP($A30,[0]!Matrix,AA$75))</f>
        <v>0</v>
      </c>
      <c r="AB98" s="33">
        <f>IF($A30=0,0,VLOOKUP($A30,[0]!Matrix,AB$75))</f>
        <v>0</v>
      </c>
      <c r="AC98" s="33">
        <f>IF($A30=0,0,VLOOKUP($A30,[0]!Matrix,AC$75))</f>
        <v>0</v>
      </c>
      <c r="AD98" s="33">
        <f>IF($A30=0,0,VLOOKUP($A30,[0]!Matrix,AD$75))</f>
        <v>0</v>
      </c>
      <c r="AE98" s="33">
        <f>IF($A30=0,0,VLOOKUP($A30,[0]!Matrix,AE$75))</f>
        <v>0</v>
      </c>
      <c r="AF98" s="33">
        <f>IF($A30=0,0,VLOOKUP($A30,[0]!Matrix,AF$75))</f>
        <v>0</v>
      </c>
      <c r="AG98" s="33">
        <f>IF($A30=0,0,VLOOKUP($A30,[0]!Matrix,AG$75))</f>
        <v>0</v>
      </c>
      <c r="AH98" s="33">
        <f>IF($A30=0,0,VLOOKUP($A30,[0]!Matrix,AH$75))</f>
        <v>0</v>
      </c>
      <c r="AI98" s="33">
        <f>IF($A30=0,0,VLOOKUP($A30,[0]!Matrix,AI$75))</f>
        <v>0</v>
      </c>
      <c r="AJ98" s="33">
        <f>IF($A30=0,0,VLOOKUP($A30,[0]!Matrix,AJ$75))</f>
        <v>0</v>
      </c>
      <c r="AK98" s="33">
        <f>IF($A30=0,0,VLOOKUP($A30,[0]!Matrix,AK$75))</f>
        <v>0</v>
      </c>
      <c r="AL98" s="33">
        <f>IF($A30=0,0,VLOOKUP($A30,[0]!Matrix,AL$75))</f>
        <v>0</v>
      </c>
      <c r="AM98" s="33">
        <f>IF($A30=0,0,VLOOKUP($A30,[0]!Matrix,AM$75))</f>
        <v>0</v>
      </c>
      <c r="AN98" s="34"/>
      <c r="AO98" s="22">
        <v>22</v>
      </c>
      <c r="AP98" s="35">
        <f>'Growing-Finishing'!$F30*W98/1000</f>
        <v>0</v>
      </c>
      <c r="AQ98" s="35">
        <f>'Growing-Finishing'!$F30*X98/1000</f>
        <v>0</v>
      </c>
      <c r="AR98" s="35">
        <f>'Growing-Finishing'!$F30*Y98/1000</f>
        <v>0</v>
      </c>
      <c r="AS98" s="35">
        <f>'Growing-Finishing'!$F30*Z98/1000</f>
        <v>0</v>
      </c>
      <c r="AT98" s="35">
        <f>'Growing-Finishing'!$F30*AA98/1000</f>
        <v>0</v>
      </c>
      <c r="AU98" s="35">
        <f>'Growing-Finishing'!$F30*AB98/1000</f>
        <v>0</v>
      </c>
      <c r="AV98" s="35">
        <f>'Growing-Finishing'!$F30*AC98/1000</f>
        <v>0</v>
      </c>
      <c r="AW98" s="35">
        <f>'Growing-Finishing'!$F30*AD98/1000</f>
        <v>0</v>
      </c>
      <c r="AX98" s="35">
        <f>'Growing-Finishing'!$F30*AE98/1000</f>
        <v>0</v>
      </c>
      <c r="AY98" s="35">
        <f>'Growing-Finishing'!$F30*AF98/1000</f>
        <v>0</v>
      </c>
      <c r="AZ98" s="35">
        <f>'Growing-Finishing'!$F30*AG98/1000</f>
        <v>0</v>
      </c>
      <c r="BA98" s="35">
        <f>'Growing-Finishing'!$F30*AH98/1000</f>
        <v>0</v>
      </c>
      <c r="BB98" s="35">
        <f>'Growing-Finishing'!$F30*AI98/1000</f>
        <v>0</v>
      </c>
      <c r="BC98" s="35">
        <f>'Growing-Finishing'!$F30*AJ98/1000</f>
        <v>0</v>
      </c>
      <c r="BD98" s="35">
        <f>'Growing-Finishing'!$F30*AK98/1000</f>
        <v>0</v>
      </c>
      <c r="BE98" s="35">
        <f>'Growing-Finishing'!$F30*AL98/1000</f>
        <v>0</v>
      </c>
      <c r="BF98" s="35">
        <f>'Growing-Finishing'!$F30*AM98/1000</f>
        <v>0</v>
      </c>
    </row>
    <row r="99" spans="22:58" ht="14.25" customHeight="1">
      <c r="V99" s="22">
        <v>23</v>
      </c>
      <c r="W99" s="33">
        <f>IF($A31=0,0,VLOOKUP($A31,[0]!Matrix,W$75))</f>
        <v>0</v>
      </c>
      <c r="X99" s="33">
        <f>IF($A31=0,0,VLOOKUP($A31,[0]!Matrix,X$75))</f>
        <v>0</v>
      </c>
      <c r="Y99" s="33">
        <f>IF($A31=0,0,VLOOKUP($A31,[0]!Matrix,Y$75))</f>
        <v>0</v>
      </c>
      <c r="Z99" s="33">
        <f>IF($A31=0,0,VLOOKUP($A31,[0]!Matrix,Z$75))</f>
        <v>0</v>
      </c>
      <c r="AA99" s="33">
        <f>IF($A31=0,0,VLOOKUP($A31,[0]!Matrix,AA$75))</f>
        <v>0</v>
      </c>
      <c r="AB99" s="33">
        <f>IF($A31=0,0,VLOOKUP($A31,[0]!Matrix,AB$75))</f>
        <v>0</v>
      </c>
      <c r="AC99" s="33">
        <f>IF($A31=0,0,VLOOKUP($A31,[0]!Matrix,AC$75))</f>
        <v>0</v>
      </c>
      <c r="AD99" s="33">
        <f>IF($A31=0,0,VLOOKUP($A31,[0]!Matrix,AD$75))</f>
        <v>0</v>
      </c>
      <c r="AE99" s="33">
        <f>IF($A31=0,0,VLOOKUP($A31,[0]!Matrix,AE$75))</f>
        <v>0</v>
      </c>
      <c r="AF99" s="33">
        <f>IF($A31=0,0,VLOOKUP($A31,[0]!Matrix,AF$75))</f>
        <v>0</v>
      </c>
      <c r="AG99" s="33">
        <f>IF($A31=0,0,VLOOKUP($A31,[0]!Matrix,AG$75))</f>
        <v>0</v>
      </c>
      <c r="AH99" s="33">
        <f>IF($A31=0,0,VLOOKUP($A31,[0]!Matrix,AH$75))</f>
        <v>0</v>
      </c>
      <c r="AI99" s="33">
        <f>IF($A31=0,0,VLOOKUP($A31,[0]!Matrix,AI$75))</f>
        <v>0</v>
      </c>
      <c r="AJ99" s="33">
        <f>IF($A31=0,0,VLOOKUP($A31,[0]!Matrix,AJ$75))</f>
        <v>0</v>
      </c>
      <c r="AK99" s="33">
        <f>IF($A31=0,0,VLOOKUP($A31,[0]!Matrix,AK$75))</f>
        <v>0</v>
      </c>
      <c r="AL99" s="33">
        <f>IF($A31=0,0,VLOOKUP($A31,[0]!Matrix,AL$75))</f>
        <v>0</v>
      </c>
      <c r="AM99" s="33">
        <f>IF($A31=0,0,VLOOKUP($A31,[0]!Matrix,AM$75))</f>
        <v>0</v>
      </c>
      <c r="AN99" s="34"/>
      <c r="AO99" s="22">
        <v>23</v>
      </c>
      <c r="AP99" s="35">
        <f>'Growing-Finishing'!$F31*W99/1000</f>
        <v>0</v>
      </c>
      <c r="AQ99" s="35">
        <f>'Growing-Finishing'!$F31*X99/1000</f>
        <v>0</v>
      </c>
      <c r="AR99" s="35">
        <f>'Growing-Finishing'!$F31*Y99/1000</f>
        <v>0</v>
      </c>
      <c r="AS99" s="35">
        <f>'Growing-Finishing'!$F31*Z99/1000</f>
        <v>0</v>
      </c>
      <c r="AT99" s="35">
        <f>'Growing-Finishing'!$F31*AA99/1000</f>
        <v>0</v>
      </c>
      <c r="AU99" s="35">
        <f>'Growing-Finishing'!$F31*AB99/1000</f>
        <v>0</v>
      </c>
      <c r="AV99" s="35">
        <f>'Growing-Finishing'!$F31*AC99/1000</f>
        <v>0</v>
      </c>
      <c r="AW99" s="35">
        <f>'Growing-Finishing'!$F31*AD99/1000</f>
        <v>0</v>
      </c>
      <c r="AX99" s="35">
        <f>'Growing-Finishing'!$F31*AE99/1000</f>
        <v>0</v>
      </c>
      <c r="AY99" s="35">
        <f>'Growing-Finishing'!$F31*AF99/1000</f>
        <v>0</v>
      </c>
      <c r="AZ99" s="35">
        <f>'Growing-Finishing'!$F31*AG99/1000</f>
        <v>0</v>
      </c>
      <c r="BA99" s="35">
        <f>'Growing-Finishing'!$F31*AH99/1000</f>
        <v>0</v>
      </c>
      <c r="BB99" s="35">
        <f>'Growing-Finishing'!$F31*AI99/1000</f>
        <v>0</v>
      </c>
      <c r="BC99" s="35">
        <f>'Growing-Finishing'!$F31*AJ99/1000</f>
        <v>0</v>
      </c>
      <c r="BD99" s="35">
        <f>'Growing-Finishing'!$F31*AK99/1000</f>
        <v>0</v>
      </c>
      <c r="BE99" s="35">
        <f>'Growing-Finishing'!$F31*AL99/1000</f>
        <v>0</v>
      </c>
      <c r="BF99" s="35">
        <f>'Growing-Finishing'!$F31*AM99/1000</f>
        <v>0</v>
      </c>
    </row>
    <row r="100" spans="22:58" ht="14.25" customHeight="1">
      <c r="V100" s="22">
        <v>24</v>
      </c>
      <c r="W100" s="33">
        <f>IF($A32=0,0,VLOOKUP($A32,[0]!Matrix,W$75))</f>
        <v>0</v>
      </c>
      <c r="X100" s="33">
        <f>IF($A32=0,0,VLOOKUP($A32,[0]!Matrix,X$75))</f>
        <v>0</v>
      </c>
      <c r="Y100" s="33">
        <f>IF($A32=0,0,VLOOKUP($A32,[0]!Matrix,Y$75))</f>
        <v>0</v>
      </c>
      <c r="Z100" s="33">
        <f>IF($A32=0,0,VLOOKUP($A32,[0]!Matrix,Z$75))</f>
        <v>0</v>
      </c>
      <c r="AA100" s="33">
        <f>IF($A32=0,0,VLOOKUP($A32,[0]!Matrix,AA$75))</f>
        <v>0</v>
      </c>
      <c r="AB100" s="33">
        <f>IF($A32=0,0,VLOOKUP($A32,[0]!Matrix,AB$75))</f>
        <v>0</v>
      </c>
      <c r="AC100" s="33">
        <f>IF($A32=0,0,VLOOKUP($A32,[0]!Matrix,AC$75))</f>
        <v>0</v>
      </c>
      <c r="AD100" s="33">
        <f>IF($A32=0,0,VLOOKUP($A32,[0]!Matrix,AD$75))</f>
        <v>0</v>
      </c>
      <c r="AE100" s="33">
        <f>IF($A32=0,0,VLOOKUP($A32,[0]!Matrix,AE$75))</f>
        <v>0</v>
      </c>
      <c r="AF100" s="33">
        <f>IF($A32=0,0,VLOOKUP($A32,[0]!Matrix,AF$75))</f>
        <v>0</v>
      </c>
      <c r="AG100" s="33">
        <f>IF($A32=0,0,VLOOKUP($A32,[0]!Matrix,AG$75))</f>
        <v>0</v>
      </c>
      <c r="AH100" s="33">
        <f>IF($A32=0,0,VLOOKUP($A32,[0]!Matrix,AH$75))</f>
        <v>0</v>
      </c>
      <c r="AI100" s="33">
        <f>IF($A32=0,0,VLOOKUP($A32,[0]!Matrix,AI$75))</f>
        <v>0</v>
      </c>
      <c r="AJ100" s="33">
        <f>IF($A32=0,0,VLOOKUP($A32,[0]!Matrix,AJ$75))</f>
        <v>0</v>
      </c>
      <c r="AK100" s="33">
        <f>IF($A32=0,0,VLOOKUP($A32,[0]!Matrix,AK$75))</f>
        <v>0</v>
      </c>
      <c r="AL100" s="33">
        <f>IF($A32=0,0,VLOOKUP($A32,[0]!Matrix,AL$75))</f>
        <v>0</v>
      </c>
      <c r="AM100" s="33">
        <f>IF($A32=0,0,VLOOKUP($A32,[0]!Matrix,AM$75))</f>
        <v>0</v>
      </c>
      <c r="AN100" s="34"/>
      <c r="AO100" s="22">
        <v>24</v>
      </c>
      <c r="AP100" s="35">
        <f>'Growing-Finishing'!$F32*W100/1000</f>
        <v>0</v>
      </c>
      <c r="AQ100" s="35">
        <f>'Growing-Finishing'!$F32*X100/1000</f>
        <v>0</v>
      </c>
      <c r="AR100" s="35">
        <f>'Growing-Finishing'!$F32*Y100/1000</f>
        <v>0</v>
      </c>
      <c r="AS100" s="35">
        <f>'Growing-Finishing'!$F32*Z100/1000</f>
        <v>0</v>
      </c>
      <c r="AT100" s="35">
        <f>'Growing-Finishing'!$F32*AA100/1000</f>
        <v>0</v>
      </c>
      <c r="AU100" s="35">
        <f>'Growing-Finishing'!$F32*AB100/1000</f>
        <v>0</v>
      </c>
      <c r="AV100" s="35">
        <f>'Growing-Finishing'!$F32*AC100/1000</f>
        <v>0</v>
      </c>
      <c r="AW100" s="35">
        <f>'Growing-Finishing'!$F32*AD100/1000</f>
        <v>0</v>
      </c>
      <c r="AX100" s="35">
        <f>'Growing-Finishing'!$F32*AE100/1000</f>
        <v>0</v>
      </c>
      <c r="AY100" s="35">
        <f>'Growing-Finishing'!$F32*AF100/1000</f>
        <v>0</v>
      </c>
      <c r="AZ100" s="35">
        <f>'Growing-Finishing'!$F32*AG100/1000</f>
        <v>0</v>
      </c>
      <c r="BA100" s="35">
        <f>'Growing-Finishing'!$F32*AH100/1000</f>
        <v>0</v>
      </c>
      <c r="BB100" s="35">
        <f>'Growing-Finishing'!$F32*AI100/1000</f>
        <v>0</v>
      </c>
      <c r="BC100" s="35">
        <f>'Growing-Finishing'!$F32*AJ100/1000</f>
        <v>0</v>
      </c>
      <c r="BD100" s="35">
        <f>'Growing-Finishing'!$F32*AK100/1000</f>
        <v>0</v>
      </c>
      <c r="BE100" s="35">
        <f>'Growing-Finishing'!$F32*AL100/1000</f>
        <v>0</v>
      </c>
      <c r="BF100" s="35">
        <f>'Growing-Finishing'!$F32*AM100/1000</f>
        <v>0</v>
      </c>
    </row>
    <row r="101" spans="22:58" ht="14.25" customHeight="1">
      <c r="V101" s="22">
        <v>25</v>
      </c>
      <c r="W101" s="33">
        <f>IF($A33=0,0,VLOOKUP($A33,[0]!Matrix,W$75))</f>
        <v>0</v>
      </c>
      <c r="X101" s="33">
        <f>IF($A33=0,0,VLOOKUP($A33,[0]!Matrix,X$75))</f>
        <v>0</v>
      </c>
      <c r="Y101" s="33">
        <f>IF($A33=0,0,VLOOKUP($A33,[0]!Matrix,Y$75))</f>
        <v>0</v>
      </c>
      <c r="Z101" s="33">
        <f>IF($A33=0,0,VLOOKUP($A33,[0]!Matrix,Z$75))</f>
        <v>0</v>
      </c>
      <c r="AA101" s="33">
        <f>IF($A33=0,0,VLOOKUP($A33,[0]!Matrix,AA$75))</f>
        <v>0</v>
      </c>
      <c r="AB101" s="33">
        <f>IF($A33=0,0,VLOOKUP($A33,[0]!Matrix,AB$75))</f>
        <v>0</v>
      </c>
      <c r="AC101" s="33">
        <f>IF($A33=0,0,VLOOKUP($A33,[0]!Matrix,AC$75))</f>
        <v>0</v>
      </c>
      <c r="AD101" s="33">
        <f>IF($A33=0,0,VLOOKUP($A33,[0]!Matrix,AD$75))</f>
        <v>0</v>
      </c>
      <c r="AE101" s="33">
        <f>IF($A33=0,0,VLOOKUP($A33,[0]!Matrix,AE$75))</f>
        <v>0</v>
      </c>
      <c r="AF101" s="33">
        <f>IF($A33=0,0,VLOOKUP($A33,[0]!Matrix,AF$75))</f>
        <v>0</v>
      </c>
      <c r="AG101" s="33">
        <f>IF($A33=0,0,VLOOKUP($A33,[0]!Matrix,AG$75))</f>
        <v>0</v>
      </c>
      <c r="AH101" s="33">
        <f>IF($A33=0,0,VLOOKUP($A33,[0]!Matrix,AH$75))</f>
        <v>0</v>
      </c>
      <c r="AI101" s="33">
        <f>IF($A33=0,0,VLOOKUP($A33,[0]!Matrix,AI$75))</f>
        <v>0</v>
      </c>
      <c r="AJ101" s="33">
        <f>IF($A33=0,0,VLOOKUP($A33,[0]!Matrix,AJ$75))</f>
        <v>0</v>
      </c>
      <c r="AK101" s="33">
        <f>IF($A33=0,0,VLOOKUP($A33,[0]!Matrix,AK$75))</f>
        <v>0</v>
      </c>
      <c r="AL101" s="33">
        <f>IF($A33=0,0,VLOOKUP($A33,[0]!Matrix,AL$75))</f>
        <v>0</v>
      </c>
      <c r="AM101" s="33">
        <f>IF($A33=0,0,VLOOKUP($A33,[0]!Matrix,AM$75))</f>
        <v>0</v>
      </c>
      <c r="AN101" s="34"/>
      <c r="AO101" s="22">
        <v>25</v>
      </c>
      <c r="AP101" s="35">
        <f>'Growing-Finishing'!$F33*W101/1000</f>
        <v>0</v>
      </c>
      <c r="AQ101" s="35">
        <f>'Growing-Finishing'!$F33*X101/1000</f>
        <v>0</v>
      </c>
      <c r="AR101" s="35">
        <f>'Growing-Finishing'!$F33*Y101/1000</f>
        <v>0</v>
      </c>
      <c r="AS101" s="35">
        <f>'Growing-Finishing'!$F33*Z101/1000</f>
        <v>0</v>
      </c>
      <c r="AT101" s="35">
        <f>'Growing-Finishing'!$F33*AA101/1000</f>
        <v>0</v>
      </c>
      <c r="AU101" s="35">
        <f>'Growing-Finishing'!$F33*AB101/1000</f>
        <v>0</v>
      </c>
      <c r="AV101" s="35">
        <f>'Growing-Finishing'!$F33*AC101/1000</f>
        <v>0</v>
      </c>
      <c r="AW101" s="35">
        <f>'Growing-Finishing'!$F33*AD101/1000</f>
        <v>0</v>
      </c>
      <c r="AX101" s="35">
        <f>'Growing-Finishing'!$F33*AE101/1000</f>
        <v>0</v>
      </c>
      <c r="AY101" s="35">
        <f>'Growing-Finishing'!$F33*AF101/1000</f>
        <v>0</v>
      </c>
      <c r="AZ101" s="35">
        <f>'Growing-Finishing'!$F33*AG101/1000</f>
        <v>0</v>
      </c>
      <c r="BA101" s="35">
        <f>'Growing-Finishing'!$F33*AH101/1000</f>
        <v>0</v>
      </c>
      <c r="BB101" s="35">
        <f>'Growing-Finishing'!$F33*AI101/1000</f>
        <v>0</v>
      </c>
      <c r="BC101" s="35">
        <f>'Growing-Finishing'!$F33*AJ101/1000</f>
        <v>0</v>
      </c>
      <c r="BD101" s="35">
        <f>'Growing-Finishing'!$F33*AK101/1000</f>
        <v>0</v>
      </c>
      <c r="BE101" s="35">
        <f>'Growing-Finishing'!$F33*AL101/1000</f>
        <v>0</v>
      </c>
      <c r="BF101" s="35">
        <f>'Growing-Finishing'!$F33*AM101/1000</f>
        <v>0</v>
      </c>
    </row>
    <row r="102" spans="22:58" ht="14.25" customHeight="1">
      <c r="V102" s="22">
        <v>26</v>
      </c>
      <c r="W102" s="33">
        <f>IF($A34=0,0,VLOOKUP($A34,[0]!Matrix,W$75))</f>
        <v>0</v>
      </c>
      <c r="X102" s="33">
        <f>IF($A34=0,0,VLOOKUP($A34,[0]!Matrix,X$75))</f>
        <v>0</v>
      </c>
      <c r="Y102" s="33">
        <f>IF($A34=0,0,VLOOKUP($A34,[0]!Matrix,Y$75))</f>
        <v>0</v>
      </c>
      <c r="Z102" s="33">
        <f>IF($A34=0,0,VLOOKUP($A34,[0]!Matrix,Z$75))</f>
        <v>0</v>
      </c>
      <c r="AA102" s="33">
        <f>IF($A34=0,0,VLOOKUP($A34,[0]!Matrix,AA$75))</f>
        <v>0</v>
      </c>
      <c r="AB102" s="33">
        <f>IF($A34=0,0,VLOOKUP($A34,[0]!Matrix,AB$75))</f>
        <v>0</v>
      </c>
      <c r="AC102" s="33">
        <f>IF($A34=0,0,VLOOKUP($A34,[0]!Matrix,AC$75))</f>
        <v>0</v>
      </c>
      <c r="AD102" s="33">
        <f>IF($A34=0,0,VLOOKUP($A34,[0]!Matrix,AD$75))</f>
        <v>0</v>
      </c>
      <c r="AE102" s="33">
        <f>IF($A34=0,0,VLOOKUP($A34,[0]!Matrix,AE$75))</f>
        <v>0</v>
      </c>
      <c r="AF102" s="33">
        <f>IF($A34=0,0,VLOOKUP($A34,[0]!Matrix,AF$75))</f>
        <v>0</v>
      </c>
      <c r="AG102" s="33">
        <f>IF($A34=0,0,VLOOKUP($A34,[0]!Matrix,AG$75))</f>
        <v>0</v>
      </c>
      <c r="AH102" s="33">
        <f>IF($A34=0,0,VLOOKUP($A34,[0]!Matrix,AH$75))</f>
        <v>0</v>
      </c>
      <c r="AI102" s="33">
        <f>IF($A34=0,0,VLOOKUP($A34,[0]!Matrix,AI$75))</f>
        <v>0</v>
      </c>
      <c r="AJ102" s="33">
        <f>IF($A34=0,0,VLOOKUP($A34,[0]!Matrix,AJ$75))</f>
        <v>0</v>
      </c>
      <c r="AK102" s="33">
        <f>IF($A34=0,0,VLOOKUP($A34,[0]!Matrix,AK$75))</f>
        <v>0</v>
      </c>
      <c r="AL102" s="33">
        <f>IF($A34=0,0,VLOOKUP($A34,[0]!Matrix,AL$75))</f>
        <v>0</v>
      </c>
      <c r="AM102" s="33">
        <f>IF($A34=0,0,VLOOKUP($A34,[0]!Matrix,AM$75))</f>
        <v>0</v>
      </c>
      <c r="AN102" s="34"/>
      <c r="AO102" s="22">
        <v>26</v>
      </c>
      <c r="AP102" s="35">
        <f>'Growing-Finishing'!$F34*W102/1000</f>
        <v>0</v>
      </c>
      <c r="AQ102" s="35">
        <f>'Growing-Finishing'!$F34*X102/1000</f>
        <v>0</v>
      </c>
      <c r="AR102" s="35">
        <f>'Growing-Finishing'!$F34*Y102/1000</f>
        <v>0</v>
      </c>
      <c r="AS102" s="35">
        <f>'Growing-Finishing'!$F34*Z102/1000</f>
        <v>0</v>
      </c>
      <c r="AT102" s="35">
        <f>'Growing-Finishing'!$F34*AA102/1000</f>
        <v>0</v>
      </c>
      <c r="AU102" s="35">
        <f>'Growing-Finishing'!$F34*AB102/1000</f>
        <v>0</v>
      </c>
      <c r="AV102" s="35">
        <f>'Growing-Finishing'!$F34*AC102/1000</f>
        <v>0</v>
      </c>
      <c r="AW102" s="35">
        <f>'Growing-Finishing'!$F34*AD102/1000</f>
        <v>0</v>
      </c>
      <c r="AX102" s="35">
        <f>'Growing-Finishing'!$F34*AE102/1000</f>
        <v>0</v>
      </c>
      <c r="AY102" s="35">
        <f>'Growing-Finishing'!$F34*AF102/1000</f>
        <v>0</v>
      </c>
      <c r="AZ102" s="35">
        <f>'Growing-Finishing'!$F34*AG102/1000</f>
        <v>0</v>
      </c>
      <c r="BA102" s="35">
        <f>'Growing-Finishing'!$F34*AH102/1000</f>
        <v>0</v>
      </c>
      <c r="BB102" s="35">
        <f>'Growing-Finishing'!$F34*AI102/1000</f>
        <v>0</v>
      </c>
      <c r="BC102" s="35">
        <f>'Growing-Finishing'!$F34*AJ102/1000</f>
        <v>0</v>
      </c>
      <c r="BD102" s="35">
        <f>'Growing-Finishing'!$F34*AK102/1000</f>
        <v>0</v>
      </c>
      <c r="BE102" s="35">
        <f>'Growing-Finishing'!$F34*AL102/1000</f>
        <v>0</v>
      </c>
      <c r="BF102" s="35">
        <f>'Growing-Finishing'!$F34*AM102/1000</f>
        <v>0</v>
      </c>
    </row>
    <row r="103" spans="22:58" ht="14.25" customHeight="1">
      <c r="V103" s="22">
        <v>27</v>
      </c>
      <c r="W103" s="33">
        <f>IF($A35=0,0,VLOOKUP($A35,[0]!Matrix,W$75))</f>
        <v>0</v>
      </c>
      <c r="X103" s="33">
        <f>IF($A35=0,0,VLOOKUP($A35,[0]!Matrix,X$75))</f>
        <v>0</v>
      </c>
      <c r="Y103" s="33">
        <f>IF($A35=0,0,VLOOKUP($A35,[0]!Matrix,Y$75))</f>
        <v>0</v>
      </c>
      <c r="Z103" s="33">
        <f>IF($A35=0,0,VLOOKUP($A35,[0]!Matrix,Z$75))</f>
        <v>0</v>
      </c>
      <c r="AA103" s="33">
        <f>IF($A35=0,0,VLOOKUP($A35,[0]!Matrix,AA$75))</f>
        <v>0</v>
      </c>
      <c r="AB103" s="33">
        <f>IF($A35=0,0,VLOOKUP($A35,[0]!Matrix,AB$75))</f>
        <v>0</v>
      </c>
      <c r="AC103" s="33">
        <f>IF($A35=0,0,VLOOKUP($A35,[0]!Matrix,AC$75))</f>
        <v>0</v>
      </c>
      <c r="AD103" s="33">
        <f>IF($A35=0,0,VLOOKUP($A35,[0]!Matrix,AD$75))</f>
        <v>0</v>
      </c>
      <c r="AE103" s="33">
        <f>IF($A35=0,0,VLOOKUP($A35,[0]!Matrix,AE$75))</f>
        <v>0</v>
      </c>
      <c r="AF103" s="33">
        <f>IF($A35=0,0,VLOOKUP($A35,[0]!Matrix,AF$75))</f>
        <v>0</v>
      </c>
      <c r="AG103" s="33">
        <f>IF($A35=0,0,VLOOKUP($A35,[0]!Matrix,AG$75))</f>
        <v>0</v>
      </c>
      <c r="AH103" s="33">
        <f>IF($A35=0,0,VLOOKUP($A35,[0]!Matrix,AH$75))</f>
        <v>0</v>
      </c>
      <c r="AI103" s="33">
        <f>IF($A35=0,0,VLOOKUP($A35,[0]!Matrix,AI$75))</f>
        <v>0</v>
      </c>
      <c r="AJ103" s="33">
        <f>IF($A35=0,0,VLOOKUP($A35,[0]!Matrix,AJ$75))</f>
        <v>0</v>
      </c>
      <c r="AK103" s="33">
        <f>IF($A35=0,0,VLOOKUP($A35,[0]!Matrix,AK$75))</f>
        <v>0</v>
      </c>
      <c r="AL103" s="33">
        <f>IF($A35=0,0,VLOOKUP($A35,[0]!Matrix,AL$75))</f>
        <v>0</v>
      </c>
      <c r="AM103" s="33">
        <f>IF($A35=0,0,VLOOKUP($A35,[0]!Matrix,AM$75))</f>
        <v>0</v>
      </c>
      <c r="AN103" s="34"/>
      <c r="AO103" s="22">
        <v>27</v>
      </c>
      <c r="AP103" s="35">
        <f>'Growing-Finishing'!$F35*W103/1000</f>
        <v>0</v>
      </c>
      <c r="AQ103" s="35">
        <f>'Growing-Finishing'!$F35*X103/1000</f>
        <v>0</v>
      </c>
      <c r="AR103" s="35">
        <f>'Growing-Finishing'!$F35*Y103/1000</f>
        <v>0</v>
      </c>
      <c r="AS103" s="35">
        <f>'Growing-Finishing'!$F35*Z103/1000</f>
        <v>0</v>
      </c>
      <c r="AT103" s="35">
        <f>'Growing-Finishing'!$F35*AA103/1000</f>
        <v>0</v>
      </c>
      <c r="AU103" s="35">
        <f>'Growing-Finishing'!$F35*AB103/1000</f>
        <v>0</v>
      </c>
      <c r="AV103" s="35">
        <f>'Growing-Finishing'!$F35*AC103/1000</f>
        <v>0</v>
      </c>
      <c r="AW103" s="35">
        <f>'Growing-Finishing'!$F35*AD103/1000</f>
        <v>0</v>
      </c>
      <c r="AX103" s="35">
        <f>'Growing-Finishing'!$F35*AE103/1000</f>
        <v>0</v>
      </c>
      <c r="AY103" s="35">
        <f>'Growing-Finishing'!$F35*AF103/1000</f>
        <v>0</v>
      </c>
      <c r="AZ103" s="35">
        <f>'Growing-Finishing'!$F35*AG103/1000</f>
        <v>0</v>
      </c>
      <c r="BA103" s="35">
        <f>'Growing-Finishing'!$F35*AH103/1000</f>
        <v>0</v>
      </c>
      <c r="BB103" s="35">
        <f>'Growing-Finishing'!$F35*AI103/1000</f>
        <v>0</v>
      </c>
      <c r="BC103" s="35">
        <f>'Growing-Finishing'!$F35*AJ103/1000</f>
        <v>0</v>
      </c>
      <c r="BD103" s="35">
        <f>'Growing-Finishing'!$F35*AK103/1000</f>
        <v>0</v>
      </c>
      <c r="BE103" s="35">
        <f>'Growing-Finishing'!$F35*AL103/1000</f>
        <v>0</v>
      </c>
      <c r="BF103" s="35">
        <f>'Growing-Finishing'!$F35*AM103/1000</f>
        <v>0</v>
      </c>
    </row>
    <row r="104" spans="22:58" ht="14.25" customHeight="1">
      <c r="V104" s="22">
        <v>28</v>
      </c>
      <c r="W104" s="33">
        <f>IF($A36=0,0,VLOOKUP($A36,[0]!Matrix,W$75))</f>
        <v>0</v>
      </c>
      <c r="X104" s="33">
        <f>IF($A36=0,0,VLOOKUP($A36,[0]!Matrix,X$75))</f>
        <v>0</v>
      </c>
      <c r="Y104" s="33">
        <f>IF($A36=0,0,VLOOKUP($A36,[0]!Matrix,Y$75))</f>
        <v>0</v>
      </c>
      <c r="Z104" s="33">
        <f>IF($A36=0,0,VLOOKUP($A36,[0]!Matrix,Z$75))</f>
        <v>0</v>
      </c>
      <c r="AA104" s="33">
        <f>IF($A36=0,0,VLOOKUP($A36,[0]!Matrix,AA$75))</f>
        <v>0</v>
      </c>
      <c r="AB104" s="33">
        <f>IF($A36=0,0,VLOOKUP($A36,[0]!Matrix,AB$75))</f>
        <v>0</v>
      </c>
      <c r="AC104" s="33">
        <f>IF($A36=0,0,VLOOKUP($A36,[0]!Matrix,AC$75))</f>
        <v>0</v>
      </c>
      <c r="AD104" s="33">
        <f>IF($A36=0,0,VLOOKUP($A36,[0]!Matrix,AD$75))</f>
        <v>0</v>
      </c>
      <c r="AE104" s="33">
        <f>IF($A36=0,0,VLOOKUP($A36,[0]!Matrix,AE$75))</f>
        <v>0</v>
      </c>
      <c r="AF104" s="33">
        <f>IF($A36=0,0,VLOOKUP($A36,[0]!Matrix,AF$75))</f>
        <v>0</v>
      </c>
      <c r="AG104" s="33">
        <f>IF($A36=0,0,VLOOKUP($A36,[0]!Matrix,AG$75))</f>
        <v>0</v>
      </c>
      <c r="AH104" s="33">
        <f>IF($A36=0,0,VLOOKUP($A36,[0]!Matrix,AH$75))</f>
        <v>0</v>
      </c>
      <c r="AI104" s="33">
        <f>IF($A36=0,0,VLOOKUP($A36,[0]!Matrix,AI$75))</f>
        <v>0</v>
      </c>
      <c r="AJ104" s="33">
        <f>IF($A36=0,0,VLOOKUP($A36,[0]!Matrix,AJ$75))</f>
        <v>0</v>
      </c>
      <c r="AK104" s="33">
        <f>IF($A36=0,0,VLOOKUP($A36,[0]!Matrix,AK$75))</f>
        <v>0</v>
      </c>
      <c r="AL104" s="33">
        <f>IF($A36=0,0,VLOOKUP($A36,[0]!Matrix,AL$75))</f>
        <v>0</v>
      </c>
      <c r="AM104" s="33">
        <f>IF($A36=0,0,VLOOKUP($A36,[0]!Matrix,AM$75))</f>
        <v>0</v>
      </c>
      <c r="AN104" s="34"/>
      <c r="AO104" s="22">
        <v>28</v>
      </c>
      <c r="AP104" s="35">
        <f>'Growing-Finishing'!$F36*W104/1000</f>
        <v>0</v>
      </c>
      <c r="AQ104" s="35">
        <f>'Growing-Finishing'!$F36*X104/1000</f>
        <v>0</v>
      </c>
      <c r="AR104" s="35">
        <f>'Growing-Finishing'!$F36*Y104/1000</f>
        <v>0</v>
      </c>
      <c r="AS104" s="35">
        <f>'Growing-Finishing'!$F36*Z104/1000</f>
        <v>0</v>
      </c>
      <c r="AT104" s="35">
        <f>'Growing-Finishing'!$F36*AA104/1000</f>
        <v>0</v>
      </c>
      <c r="AU104" s="35">
        <f>'Growing-Finishing'!$F36*AB104/1000</f>
        <v>0</v>
      </c>
      <c r="AV104" s="35">
        <f>'Growing-Finishing'!$F36*AC104/1000</f>
        <v>0</v>
      </c>
      <c r="AW104" s="35">
        <f>'Growing-Finishing'!$F36*AD104/1000</f>
        <v>0</v>
      </c>
      <c r="AX104" s="35">
        <f>'Growing-Finishing'!$F36*AE104/1000</f>
        <v>0</v>
      </c>
      <c r="AY104" s="35">
        <f>'Growing-Finishing'!$F36*AF104/1000</f>
        <v>0</v>
      </c>
      <c r="AZ104" s="35">
        <f>'Growing-Finishing'!$F36*AG104/1000</f>
        <v>0</v>
      </c>
      <c r="BA104" s="35">
        <f>'Growing-Finishing'!$F36*AH104/1000</f>
        <v>0</v>
      </c>
      <c r="BB104" s="35">
        <f>'Growing-Finishing'!$F36*AI104/1000</f>
        <v>0</v>
      </c>
      <c r="BC104" s="35">
        <f>'Growing-Finishing'!$F36*AJ104/1000</f>
        <v>0</v>
      </c>
      <c r="BD104" s="35">
        <f>'Growing-Finishing'!$F36*AK104/1000</f>
        <v>0</v>
      </c>
      <c r="BE104" s="35">
        <f>'Growing-Finishing'!$F36*AL104/1000</f>
        <v>0</v>
      </c>
      <c r="BF104" s="35">
        <f>'Growing-Finishing'!$F36*AM104/1000</f>
        <v>0</v>
      </c>
    </row>
    <row r="105" spans="22:58" ht="14.25" customHeight="1">
      <c r="V105" s="22">
        <v>29</v>
      </c>
      <c r="W105" s="33">
        <f>IF($A37=0,0,VLOOKUP($A37,[0]!Matrix,W$75))</f>
        <v>0</v>
      </c>
      <c r="X105" s="33">
        <f>IF($A37=0,0,VLOOKUP($A37,[0]!Matrix,X$75))</f>
        <v>0</v>
      </c>
      <c r="Y105" s="33">
        <f>IF($A37=0,0,VLOOKUP($A37,[0]!Matrix,Y$75))</f>
        <v>0</v>
      </c>
      <c r="Z105" s="33">
        <f>IF($A37=0,0,VLOOKUP($A37,[0]!Matrix,Z$75))</f>
        <v>0</v>
      </c>
      <c r="AA105" s="33">
        <f>IF($A37=0,0,VLOOKUP($A37,[0]!Matrix,AA$75))</f>
        <v>0</v>
      </c>
      <c r="AB105" s="33">
        <f>IF($A37=0,0,VLOOKUP($A37,[0]!Matrix,AB$75))</f>
        <v>0</v>
      </c>
      <c r="AC105" s="33">
        <f>IF($A37=0,0,VLOOKUP($A37,[0]!Matrix,AC$75))</f>
        <v>0</v>
      </c>
      <c r="AD105" s="33">
        <f>IF($A37=0,0,VLOOKUP($A37,[0]!Matrix,AD$75))</f>
        <v>0</v>
      </c>
      <c r="AE105" s="33">
        <f>IF($A37=0,0,VLOOKUP($A37,[0]!Matrix,AE$75))</f>
        <v>0</v>
      </c>
      <c r="AF105" s="33">
        <f>IF($A37=0,0,VLOOKUP($A37,[0]!Matrix,AF$75))</f>
        <v>0</v>
      </c>
      <c r="AG105" s="33">
        <f>IF($A37=0,0,VLOOKUP($A37,[0]!Matrix,AG$75))</f>
        <v>0</v>
      </c>
      <c r="AH105" s="33">
        <f>IF($A37=0,0,VLOOKUP($A37,[0]!Matrix,AH$75))</f>
        <v>0</v>
      </c>
      <c r="AI105" s="33">
        <f>IF($A37=0,0,VLOOKUP($A37,[0]!Matrix,AI$75))</f>
        <v>0</v>
      </c>
      <c r="AJ105" s="33">
        <f>IF($A37=0,0,VLOOKUP($A37,[0]!Matrix,AJ$75))</f>
        <v>0</v>
      </c>
      <c r="AK105" s="33">
        <f>IF($A37=0,0,VLOOKUP($A37,[0]!Matrix,AK$75))</f>
        <v>0</v>
      </c>
      <c r="AL105" s="33">
        <f>IF($A37=0,0,VLOOKUP($A37,[0]!Matrix,AL$75))</f>
        <v>0</v>
      </c>
      <c r="AM105" s="33">
        <f>IF($A37=0,0,VLOOKUP($A37,[0]!Matrix,AM$75))</f>
        <v>0</v>
      </c>
      <c r="AN105" s="34"/>
      <c r="AO105" s="22">
        <v>29</v>
      </c>
      <c r="AP105" s="35">
        <f>'Growing-Finishing'!$F37*W105/1000</f>
        <v>0</v>
      </c>
      <c r="AQ105" s="35">
        <f>'Growing-Finishing'!$F37*X105/1000</f>
        <v>0</v>
      </c>
      <c r="AR105" s="35">
        <f>'Growing-Finishing'!$F37*Y105/1000</f>
        <v>0</v>
      </c>
      <c r="AS105" s="35">
        <f>'Growing-Finishing'!$F37*Z105/1000</f>
        <v>0</v>
      </c>
      <c r="AT105" s="35">
        <f>'Growing-Finishing'!$F37*AA105/1000</f>
        <v>0</v>
      </c>
      <c r="AU105" s="35">
        <f>'Growing-Finishing'!$F37*AB105/1000</f>
        <v>0</v>
      </c>
      <c r="AV105" s="35">
        <f>'Growing-Finishing'!$F37*AC105/1000</f>
        <v>0</v>
      </c>
      <c r="AW105" s="35">
        <f>'Growing-Finishing'!$F37*AD105/1000</f>
        <v>0</v>
      </c>
      <c r="AX105" s="35">
        <f>'Growing-Finishing'!$F37*AE105/1000</f>
        <v>0</v>
      </c>
      <c r="AY105" s="35">
        <f>'Growing-Finishing'!$F37*AF105/1000</f>
        <v>0</v>
      </c>
      <c r="AZ105" s="35">
        <f>'Growing-Finishing'!$F37*AG105/1000</f>
        <v>0</v>
      </c>
      <c r="BA105" s="35">
        <f>'Growing-Finishing'!$F37*AH105/1000</f>
        <v>0</v>
      </c>
      <c r="BB105" s="35">
        <f>'Growing-Finishing'!$F37*AI105/1000</f>
        <v>0</v>
      </c>
      <c r="BC105" s="35">
        <f>'Growing-Finishing'!$F37*AJ105/1000</f>
        <v>0</v>
      </c>
      <c r="BD105" s="35">
        <f>'Growing-Finishing'!$F37*AK105/1000</f>
        <v>0</v>
      </c>
      <c r="BE105" s="35">
        <f>'Growing-Finishing'!$F37*AL105/1000</f>
        <v>0</v>
      </c>
      <c r="BF105" s="35">
        <f>'Growing-Finishing'!$F37*AM105/1000</f>
        <v>0</v>
      </c>
    </row>
    <row r="106" spans="22:58" ht="14.25" customHeight="1">
      <c r="V106" s="22">
        <v>30</v>
      </c>
      <c r="W106" s="33">
        <f>IF($A38=0,0,VLOOKUP($A38,[0]!Matrix,W$75))</f>
        <v>0</v>
      </c>
      <c r="X106" s="33">
        <f>IF($A38=0,0,VLOOKUP($A38,[0]!Matrix,X$75))</f>
        <v>0</v>
      </c>
      <c r="Y106" s="33">
        <f>IF($A38=0,0,VLOOKUP($A38,[0]!Matrix,Y$75))</f>
        <v>0</v>
      </c>
      <c r="Z106" s="33">
        <f>IF($A38=0,0,VLOOKUP($A38,[0]!Matrix,Z$75))</f>
        <v>0</v>
      </c>
      <c r="AA106" s="33">
        <f>IF($A38=0,0,VLOOKUP($A38,[0]!Matrix,AA$75))</f>
        <v>0</v>
      </c>
      <c r="AB106" s="33">
        <f>IF($A38=0,0,VLOOKUP($A38,[0]!Matrix,AB$75))</f>
        <v>0</v>
      </c>
      <c r="AC106" s="33">
        <f>IF($A38=0,0,VLOOKUP($A38,[0]!Matrix,AC$75))</f>
        <v>0</v>
      </c>
      <c r="AD106" s="33">
        <f>IF($A38=0,0,VLOOKUP($A38,[0]!Matrix,AD$75))</f>
        <v>0</v>
      </c>
      <c r="AE106" s="33">
        <f>IF($A38=0,0,VLOOKUP($A38,[0]!Matrix,AE$75))</f>
        <v>0</v>
      </c>
      <c r="AF106" s="33">
        <f>IF($A38=0,0,VLOOKUP($A38,[0]!Matrix,AF$75))</f>
        <v>0</v>
      </c>
      <c r="AG106" s="33">
        <f>IF($A38=0,0,VLOOKUP($A38,[0]!Matrix,AG$75))</f>
        <v>0</v>
      </c>
      <c r="AH106" s="33">
        <f>IF($A38=0,0,VLOOKUP($A38,[0]!Matrix,AH$75))</f>
        <v>0</v>
      </c>
      <c r="AI106" s="33">
        <f>IF($A38=0,0,VLOOKUP($A38,[0]!Matrix,AI$75))</f>
        <v>0</v>
      </c>
      <c r="AJ106" s="33">
        <f>IF($A38=0,0,VLOOKUP($A38,[0]!Matrix,AJ$75))</f>
        <v>0</v>
      </c>
      <c r="AK106" s="33">
        <f>IF($A38=0,0,VLOOKUP($A38,[0]!Matrix,AK$75))</f>
        <v>0</v>
      </c>
      <c r="AL106" s="33">
        <f>IF($A38=0,0,VLOOKUP($A38,[0]!Matrix,AL$75))</f>
        <v>0</v>
      </c>
      <c r="AM106" s="33">
        <f>IF($A38=0,0,VLOOKUP($A38,[0]!Matrix,AM$75))</f>
        <v>0</v>
      </c>
      <c r="AN106" s="34"/>
      <c r="AO106" s="22">
        <v>30</v>
      </c>
      <c r="AP106" s="35">
        <f>'Growing-Finishing'!$F38*W106/1000</f>
        <v>0</v>
      </c>
      <c r="AQ106" s="35">
        <f>'Growing-Finishing'!$F38*X106/1000</f>
        <v>0</v>
      </c>
      <c r="AR106" s="35">
        <f>'Growing-Finishing'!$F38*Y106/1000</f>
        <v>0</v>
      </c>
      <c r="AS106" s="35">
        <f>'Growing-Finishing'!$F38*Z106/1000</f>
        <v>0</v>
      </c>
      <c r="AT106" s="35">
        <f>'Growing-Finishing'!$F38*AA106/1000</f>
        <v>0</v>
      </c>
      <c r="AU106" s="35">
        <f>'Growing-Finishing'!$F38*AB106/1000</f>
        <v>0</v>
      </c>
      <c r="AV106" s="35">
        <f>'Growing-Finishing'!$F38*AC106/1000</f>
        <v>0</v>
      </c>
      <c r="AW106" s="35">
        <f>'Growing-Finishing'!$F38*AD106/1000</f>
        <v>0</v>
      </c>
      <c r="AX106" s="35">
        <f>'Growing-Finishing'!$F38*AE106/1000</f>
        <v>0</v>
      </c>
      <c r="AY106" s="35">
        <f>'Growing-Finishing'!$F38*AF106/1000</f>
        <v>0</v>
      </c>
      <c r="AZ106" s="35">
        <f>'Growing-Finishing'!$F38*AG106/1000</f>
        <v>0</v>
      </c>
      <c r="BA106" s="35">
        <f>'Growing-Finishing'!$F38*AH106/1000</f>
        <v>0</v>
      </c>
      <c r="BB106" s="35">
        <f>'Growing-Finishing'!$F38*AI106/1000</f>
        <v>0</v>
      </c>
      <c r="BC106" s="35">
        <f>'Growing-Finishing'!$F38*AJ106/1000</f>
        <v>0</v>
      </c>
      <c r="BD106" s="35">
        <f>'Growing-Finishing'!$F38*AK106/1000</f>
        <v>0</v>
      </c>
      <c r="BE106" s="35">
        <f>'Growing-Finishing'!$F38*AL106/1000</f>
        <v>0</v>
      </c>
      <c r="BF106" s="35">
        <f>'Growing-Finishing'!$F38*AM106/1000</f>
        <v>0</v>
      </c>
    </row>
    <row r="109" spans="22:58" ht="14.25" customHeight="1">
      <c r="W109" s="18">
        <v>3</v>
      </c>
      <c r="X109" s="18">
        <f t="shared" ref="X109" si="25">W109+1</f>
        <v>4</v>
      </c>
      <c r="Y109" s="18">
        <f>X109+1</f>
        <v>5</v>
      </c>
      <c r="Z109" s="18">
        <f t="shared" ref="Z109:AJ109" si="26">Y109+1</f>
        <v>6</v>
      </c>
      <c r="AA109" s="18">
        <f t="shared" si="26"/>
        <v>7</v>
      </c>
      <c r="AB109" s="18">
        <f t="shared" si="26"/>
        <v>8</v>
      </c>
      <c r="AC109" s="18">
        <f t="shared" si="26"/>
        <v>9</v>
      </c>
      <c r="AD109" s="18">
        <f t="shared" si="26"/>
        <v>10</v>
      </c>
      <c r="AE109" s="18">
        <f t="shared" si="26"/>
        <v>11</v>
      </c>
      <c r="AF109" s="18">
        <f t="shared" si="26"/>
        <v>12</v>
      </c>
      <c r="AG109" s="18">
        <f t="shared" si="26"/>
        <v>13</v>
      </c>
      <c r="AH109" s="18">
        <f t="shared" si="26"/>
        <v>14</v>
      </c>
      <c r="AI109" s="18">
        <f t="shared" si="26"/>
        <v>15</v>
      </c>
      <c r="AJ109" s="18">
        <f t="shared" si="26"/>
        <v>16</v>
      </c>
      <c r="AK109" s="18">
        <f>AJ109+1</f>
        <v>17</v>
      </c>
      <c r="AL109" s="18">
        <v>18</v>
      </c>
      <c r="AM109" s="70">
        <v>19</v>
      </c>
      <c r="AN109" s="70"/>
      <c r="AO109" s="29"/>
      <c r="AP109" s="18">
        <v>3</v>
      </c>
      <c r="AQ109" s="18">
        <f t="shared" ref="AQ109:BD109" si="27">AP109+1</f>
        <v>4</v>
      </c>
      <c r="AR109" s="18">
        <f t="shared" si="27"/>
        <v>5</v>
      </c>
      <c r="AS109" s="18">
        <f t="shared" si="27"/>
        <v>6</v>
      </c>
      <c r="AT109" s="18">
        <f t="shared" si="27"/>
        <v>7</v>
      </c>
      <c r="AU109" s="18">
        <f t="shared" si="27"/>
        <v>8</v>
      </c>
      <c r="AV109" s="18">
        <f t="shared" si="27"/>
        <v>9</v>
      </c>
      <c r="AW109" s="18">
        <f t="shared" si="27"/>
        <v>10</v>
      </c>
      <c r="AX109" s="18">
        <f t="shared" si="27"/>
        <v>11</v>
      </c>
      <c r="AY109" s="18">
        <f t="shared" si="27"/>
        <v>12</v>
      </c>
      <c r="AZ109" s="18">
        <f t="shared" si="27"/>
        <v>13</v>
      </c>
      <c r="BA109" s="18">
        <f t="shared" si="27"/>
        <v>14</v>
      </c>
      <c r="BB109" s="18">
        <f t="shared" si="27"/>
        <v>15</v>
      </c>
      <c r="BC109" s="18">
        <f t="shared" si="27"/>
        <v>16</v>
      </c>
      <c r="BD109" s="18">
        <f t="shared" si="27"/>
        <v>17</v>
      </c>
      <c r="BE109" s="18">
        <v>18</v>
      </c>
      <c r="BF109" s="70">
        <v>19</v>
      </c>
    </row>
    <row r="110" spans="22:58" ht="14.25" customHeight="1">
      <c r="V110" s="69" t="str">
        <f>N8</f>
        <v>F2</v>
      </c>
      <c r="W110" s="37" t="s">
        <v>66</v>
      </c>
      <c r="X110" s="37" t="s">
        <v>19</v>
      </c>
      <c r="Y110" s="37" t="s">
        <v>20</v>
      </c>
      <c r="Z110" s="37" t="s">
        <v>32</v>
      </c>
      <c r="AA110" s="37" t="s">
        <v>2</v>
      </c>
      <c r="AB110" s="37" t="s">
        <v>67</v>
      </c>
      <c r="AC110" s="37" t="s">
        <v>3</v>
      </c>
      <c r="AD110" s="37" t="s">
        <v>4</v>
      </c>
      <c r="AE110" s="37" t="s">
        <v>5</v>
      </c>
      <c r="AF110" s="37" t="s">
        <v>6</v>
      </c>
      <c r="AG110" s="37" t="s">
        <v>7</v>
      </c>
      <c r="AH110" s="37" t="s">
        <v>8</v>
      </c>
      <c r="AI110" s="37" t="s">
        <v>9</v>
      </c>
      <c r="AJ110" s="37" t="s">
        <v>10</v>
      </c>
      <c r="AK110" s="37" t="s">
        <v>73</v>
      </c>
      <c r="AL110" s="37" t="s">
        <v>75</v>
      </c>
      <c r="AM110" s="34" t="s">
        <v>76</v>
      </c>
      <c r="AN110" s="34"/>
      <c r="AO110" s="69" t="str">
        <f>V110</f>
        <v>F2</v>
      </c>
      <c r="AP110" s="37" t="s">
        <v>66</v>
      </c>
      <c r="AQ110" s="37" t="s">
        <v>19</v>
      </c>
      <c r="AR110" s="37" t="s">
        <v>20</v>
      </c>
      <c r="AS110" s="37" t="s">
        <v>32</v>
      </c>
      <c r="AT110" s="37" t="s">
        <v>2</v>
      </c>
      <c r="AU110" s="37" t="s">
        <v>67</v>
      </c>
      <c r="AV110" s="37" t="s">
        <v>3</v>
      </c>
      <c r="AW110" s="37" t="s">
        <v>4</v>
      </c>
      <c r="AX110" s="37" t="s">
        <v>5</v>
      </c>
      <c r="AY110" s="37" t="s">
        <v>6</v>
      </c>
      <c r="AZ110" s="37" t="s">
        <v>7</v>
      </c>
      <c r="BA110" s="37" t="s">
        <v>8</v>
      </c>
      <c r="BB110" s="37" t="s">
        <v>9</v>
      </c>
      <c r="BC110" s="37" t="s">
        <v>10</v>
      </c>
      <c r="BD110" s="37" t="s">
        <v>73</v>
      </c>
      <c r="BE110" s="37" t="s">
        <v>75</v>
      </c>
      <c r="BF110" s="34" t="s">
        <v>76</v>
      </c>
    </row>
    <row r="111" spans="22:58" ht="14.25" customHeight="1">
      <c r="V111" s="22">
        <v>1</v>
      </c>
      <c r="W111" s="33">
        <f>IF($A9=0,0,VLOOKUP($A9,[0]!Matrix,W$75))</f>
        <v>3395</v>
      </c>
      <c r="X111" s="33">
        <f>IF($A9=0,0,VLOOKUP($A9,[0]!Matrix,X$75))</f>
        <v>8.24</v>
      </c>
      <c r="Y111" s="33">
        <f>IF($A9=0,0,VLOOKUP($A9,[0]!Matrix,Y$75))</f>
        <v>1.98</v>
      </c>
      <c r="Z111" s="33">
        <f>IF($A9=0,0,VLOOKUP($A9,[0]!Matrix,Z$75))</f>
        <v>3.48</v>
      </c>
      <c r="AA111" s="33">
        <f>IF($A9=0,0,VLOOKUP($A9,[0]!Matrix,AA$75))</f>
        <v>0.02</v>
      </c>
      <c r="AB111" s="33">
        <f>IF($A9=0,0,VLOOKUP($A9,[0]!Matrix,AB$75))</f>
        <v>0.09</v>
      </c>
      <c r="AC111" s="33">
        <f>IF($A9=0,0,VLOOKUP($A9,[0]!Matrix,AC$75))</f>
        <v>0.02</v>
      </c>
      <c r="AD111" s="33">
        <f>IF($A9=0,0,VLOOKUP($A9,[0]!Matrix,AD$75))</f>
        <v>0.05</v>
      </c>
      <c r="AE111" s="33">
        <f>IF($A9=0,0,VLOOKUP($A9,[0]!Matrix,AE$75))</f>
        <v>0.32</v>
      </c>
      <c r="AF111" s="33">
        <f>IF($A9=0,0,VLOOKUP($A9,[0]!Matrix,AF$75))</f>
        <v>0.185</v>
      </c>
      <c r="AG111" s="33">
        <f>IF($A9=0,0,VLOOKUP($A9,[0]!Matrix,AG$75))</f>
        <v>0.14939999999999998</v>
      </c>
      <c r="AH111" s="33">
        <f>IF($A9=0,0,VLOOKUP($A9,[0]!Matrix,AH$75))</f>
        <v>0.29970000000000002</v>
      </c>
      <c r="AI111" s="33">
        <f>IF($A9=0,0,VLOOKUP($A9,[0]!Matrix,AI$75))</f>
        <v>0.21560000000000001</v>
      </c>
      <c r="AJ111" s="33">
        <f>IF($A9=0,0,VLOOKUP($A9,[0]!Matrix,AJ$75))</f>
        <v>4.8000000000000001E-2</v>
      </c>
      <c r="AK111" s="33">
        <f>IF($A9=0,0,VLOOKUP($A9,[0]!Matrix,AK$75))</f>
        <v>0</v>
      </c>
      <c r="AL111" s="33">
        <f>IF($A9=0,0,VLOOKUP($A9,[0]!Matrix,AL$75))</f>
        <v>0</v>
      </c>
      <c r="AM111" s="33">
        <f>IF($A9=0,0,VLOOKUP($A9,[0]!Matrix,AM$75))</f>
        <v>0</v>
      </c>
      <c r="AN111" s="34"/>
      <c r="AO111" s="22">
        <v>1</v>
      </c>
      <c r="AP111" s="35">
        <f>'Growing-Finishing'!$G9*W111/1000</f>
        <v>2461.20525</v>
      </c>
      <c r="AQ111" s="35">
        <f>'Growing-Finishing'!$G9*X111/1000</f>
        <v>5.9735880000000003</v>
      </c>
      <c r="AR111" s="35">
        <f>'Growing-Finishing'!$G9*Y111/1000</f>
        <v>1.4354010000000001</v>
      </c>
      <c r="AS111" s="35">
        <f>'Growing-Finishing'!$G9*Z111/1000</f>
        <v>2.5228260000000002</v>
      </c>
      <c r="AT111" s="35">
        <f>'Growing-Finishing'!$G9*AA111/1000</f>
        <v>1.4499E-2</v>
      </c>
      <c r="AU111" s="35">
        <f>'Growing-Finishing'!$G9*AB111/1000</f>
        <v>6.5245500000000012E-2</v>
      </c>
      <c r="AV111" s="35">
        <f>'Growing-Finishing'!$G9*AC111/1000</f>
        <v>1.4499E-2</v>
      </c>
      <c r="AW111" s="35">
        <f>'Growing-Finishing'!$G9*AD111/1000</f>
        <v>3.6247500000000002E-2</v>
      </c>
      <c r="AX111" s="35">
        <f>'Growing-Finishing'!$G9*AE111/1000</f>
        <v>0.231984</v>
      </c>
      <c r="AY111" s="35">
        <f>'Growing-Finishing'!$G9*AF111/1000</f>
        <v>0.13411575000000003</v>
      </c>
      <c r="AZ111" s="35">
        <f>'Growing-Finishing'!$G9*AG111/1000</f>
        <v>0.10830752999999999</v>
      </c>
      <c r="BA111" s="35">
        <f>'Growing-Finishing'!$G9*AH111/1000</f>
        <v>0.21726751500000002</v>
      </c>
      <c r="BB111" s="35">
        <f>'Growing-Finishing'!$G9*AI111/1000</f>
        <v>0.15629922000000002</v>
      </c>
      <c r="BC111" s="35">
        <f>'Growing-Finishing'!$G9*AJ111/1000</f>
        <v>3.4797600000000005E-2</v>
      </c>
      <c r="BD111" s="35">
        <f>'Growing-Finishing'!$G9*AK111/1000</f>
        <v>0</v>
      </c>
      <c r="BE111" s="35">
        <f>'Growing-Finishing'!$G9*AL111/1000</f>
        <v>0</v>
      </c>
      <c r="BF111" s="35">
        <f>'Growing-Finishing'!$G9*AM111/1000</f>
        <v>0</v>
      </c>
    </row>
    <row r="112" spans="22:58" ht="14.25" customHeight="1">
      <c r="V112" s="22">
        <v>2</v>
      </c>
      <c r="W112" s="33">
        <f>IF($A10=0,0,VLOOKUP($A10,[0]!Matrix,W$75))</f>
        <v>3382</v>
      </c>
      <c r="X112" s="33">
        <f>IF($A10=0,0,VLOOKUP($A10,[0]!Matrix,X$75))</f>
        <v>43.9</v>
      </c>
      <c r="Y112" s="33">
        <f>IF($A10=0,0,VLOOKUP($A10,[0]!Matrix,Y$75))</f>
        <v>6.6</v>
      </c>
      <c r="Z112" s="33">
        <f>IF($A10=0,0,VLOOKUP($A10,[0]!Matrix,Z$75))</f>
        <v>1.24</v>
      </c>
      <c r="AA112" s="33">
        <f>IF($A10=0,0,VLOOKUP($A10,[0]!Matrix,AA$75))</f>
        <v>0.35</v>
      </c>
      <c r="AB112" s="33">
        <f>IF($A10=0,0,VLOOKUP($A10,[0]!Matrix,AB$75))</f>
        <v>0.31</v>
      </c>
      <c r="AC112" s="33">
        <f>IF($A10=0,0,VLOOKUP($A10,[0]!Matrix,AC$75))</f>
        <v>0.01</v>
      </c>
      <c r="AD112" s="33">
        <f>IF($A10=0,0,VLOOKUP($A10,[0]!Matrix,AD$75))</f>
        <v>0.05</v>
      </c>
      <c r="AE112" s="33">
        <f>IF($A10=0,0,VLOOKUP($A10,[0]!Matrix,AE$75))</f>
        <v>1.96</v>
      </c>
      <c r="AF112" s="33">
        <f>IF($A10=0,0,VLOOKUP($A10,[0]!Matrix,AF$75))</f>
        <v>2.4287999999999998</v>
      </c>
      <c r="AG112" s="33">
        <f>IF($A10=0,0,VLOOKUP($A10,[0]!Matrix,AG$75))</f>
        <v>0.53400000000000003</v>
      </c>
      <c r="AH112" s="33">
        <f>IF($A10=0,0,VLOOKUP($A10,[0]!Matrix,AH$75))</f>
        <v>1.1008</v>
      </c>
      <c r="AI112" s="33">
        <f>IF($A10=0,0,VLOOKUP($A10,[0]!Matrix,AI$75))</f>
        <v>1.4607999999999999</v>
      </c>
      <c r="AJ112" s="33">
        <f>IF($A10=0,0,VLOOKUP($A10,[0]!Matrix,AJ$75))</f>
        <v>0.53100000000000003</v>
      </c>
      <c r="AK112" s="33">
        <f>IF($A10=0,0,VLOOKUP($A10,[0]!Matrix,AK$75))</f>
        <v>0</v>
      </c>
      <c r="AL112" s="33">
        <f>IF($A10=0,0,VLOOKUP($A10,[0]!Matrix,AL$75))</f>
        <v>0</v>
      </c>
      <c r="AM112" s="33">
        <f>IF($A10=0,0,VLOOKUP($A10,[0]!Matrix,AM$75))</f>
        <v>0</v>
      </c>
      <c r="AN112" s="34"/>
      <c r="AO112" s="22">
        <v>2</v>
      </c>
      <c r="AP112" s="35">
        <f>'Growing-Finishing'!$G10*W112/1000</f>
        <v>338.2</v>
      </c>
      <c r="AQ112" s="35">
        <f>'Growing-Finishing'!$G10*X112/1000</f>
        <v>4.3899999999999997</v>
      </c>
      <c r="AR112" s="35">
        <f>'Growing-Finishing'!$G10*Y112/1000</f>
        <v>0.66</v>
      </c>
      <c r="AS112" s="35">
        <f>'Growing-Finishing'!$G10*Z112/1000</f>
        <v>0.124</v>
      </c>
      <c r="AT112" s="35">
        <f>'Growing-Finishing'!$G10*AA112/1000</f>
        <v>3.5000000000000003E-2</v>
      </c>
      <c r="AU112" s="35">
        <f>'Growing-Finishing'!$G10*AB112/1000</f>
        <v>3.1E-2</v>
      </c>
      <c r="AV112" s="35">
        <f>'Growing-Finishing'!$G10*AC112/1000</f>
        <v>1E-3</v>
      </c>
      <c r="AW112" s="35">
        <f>'Growing-Finishing'!$G10*AD112/1000</f>
        <v>5.0000000000000001E-3</v>
      </c>
      <c r="AX112" s="35">
        <f>'Growing-Finishing'!$G10*AE112/1000</f>
        <v>0.19600000000000001</v>
      </c>
      <c r="AY112" s="35">
        <f>'Growing-Finishing'!$G10*AF112/1000</f>
        <v>0.24287999999999998</v>
      </c>
      <c r="AZ112" s="35">
        <f>'Growing-Finishing'!$G10*AG112/1000</f>
        <v>5.3400000000000003E-2</v>
      </c>
      <c r="BA112" s="35">
        <f>'Growing-Finishing'!$G10*AH112/1000</f>
        <v>0.11008</v>
      </c>
      <c r="BB112" s="35">
        <f>'Growing-Finishing'!$G10*AI112/1000</f>
        <v>0.14607999999999999</v>
      </c>
      <c r="BC112" s="35">
        <f>'Growing-Finishing'!$G10*AJ112/1000</f>
        <v>5.3100000000000001E-2</v>
      </c>
      <c r="BD112" s="35">
        <f>'Growing-Finishing'!$G10*AK112/1000</f>
        <v>0</v>
      </c>
      <c r="BE112" s="35">
        <f>'Growing-Finishing'!$G10*AL112/1000</f>
        <v>0</v>
      </c>
      <c r="BF112" s="35">
        <f>'Growing-Finishing'!$G10*AM112/1000</f>
        <v>0</v>
      </c>
    </row>
    <row r="113" spans="22:58" ht="14.25" customHeight="1">
      <c r="V113" s="22">
        <v>3</v>
      </c>
      <c r="W113" s="33">
        <f>IF($A11=0,0,VLOOKUP($A11,[0]!Matrix,W$75))</f>
        <v>3434</v>
      </c>
      <c r="X113" s="33">
        <f>IF($A11=0,0,VLOOKUP($A11,[0]!Matrix,X$75))</f>
        <v>27.33</v>
      </c>
      <c r="Y113" s="33">
        <f>IF($A11=0,0,VLOOKUP($A11,[0]!Matrix,Y$75))</f>
        <v>7.06</v>
      </c>
      <c r="Z113" s="33">
        <f>IF($A11=0,0,VLOOKUP($A11,[0]!Matrix,Z$75))</f>
        <v>10.43</v>
      </c>
      <c r="AA113" s="33">
        <f>IF($A11=0,0,VLOOKUP($A11,[0]!Matrix,AA$75))</f>
        <v>0.12</v>
      </c>
      <c r="AB113" s="33">
        <f>IF($A11=0,0,VLOOKUP($A11,[0]!Matrix,AB$75))</f>
        <v>0.47</v>
      </c>
      <c r="AC113" s="33">
        <f>IF($A11=0,0,VLOOKUP($A11,[0]!Matrix,AC$75))</f>
        <v>0.22</v>
      </c>
      <c r="AD113" s="33">
        <f>IF($A11=0,0,VLOOKUP($A11,[0]!Matrix,AD$75))</f>
        <v>0.2</v>
      </c>
      <c r="AE113" s="33">
        <f>IF($A11=0,0,VLOOKUP($A11,[0]!Matrix,AE$75))</f>
        <v>0.9</v>
      </c>
      <c r="AF113" s="33">
        <f>IF($A11=0,0,VLOOKUP($A11,[0]!Matrix,AF$75))</f>
        <v>0.46970000000000001</v>
      </c>
      <c r="AG113" s="33">
        <f>IF($A11=0,0,VLOOKUP($A11,[0]!Matrix,AG$75))</f>
        <v>0.45100000000000001</v>
      </c>
      <c r="AH113" s="33">
        <f>IF($A11=0,0,VLOOKUP($A11,[0]!Matrix,AH$75))</f>
        <v>0.82680000000000009</v>
      </c>
      <c r="AI113" s="33">
        <f>IF($A11=0,0,VLOOKUP($A11,[0]!Matrix,AI$75))</f>
        <v>0.70289999999999997</v>
      </c>
      <c r="AJ113" s="33">
        <f>IF($A11=0,0,VLOOKUP($A11,[0]!Matrix,AJ$75))</f>
        <v>0.14909999999999998</v>
      </c>
      <c r="AK113" s="33">
        <f>IF($A11=0,0,VLOOKUP($A11,[0]!Matrix,AK$75))</f>
        <v>0</v>
      </c>
      <c r="AL113" s="33">
        <f>IF($A11=0,0,VLOOKUP($A11,[0]!Matrix,AL$75))</f>
        <v>0</v>
      </c>
      <c r="AM113" s="33">
        <f>IF($A11=0,0,VLOOKUP($A11,[0]!Matrix,AM$75))</f>
        <v>0</v>
      </c>
      <c r="AN113" s="34"/>
      <c r="AO113" s="22">
        <v>3</v>
      </c>
      <c r="AP113" s="35">
        <f>'Growing-Finishing'!$G11*W113/1000</f>
        <v>515.1</v>
      </c>
      <c r="AQ113" s="35">
        <f>'Growing-Finishing'!$G11*X113/1000</f>
        <v>4.0994999999999999</v>
      </c>
      <c r="AR113" s="35">
        <f>'Growing-Finishing'!$G11*Y113/1000</f>
        <v>1.0589999999999999</v>
      </c>
      <c r="AS113" s="35">
        <f>'Growing-Finishing'!$G11*Z113/1000</f>
        <v>1.5645</v>
      </c>
      <c r="AT113" s="35">
        <f>'Growing-Finishing'!$G11*AA113/1000</f>
        <v>1.7999999999999999E-2</v>
      </c>
      <c r="AU113" s="35">
        <f>'Growing-Finishing'!$G11*AB113/1000</f>
        <v>7.0499999999999993E-2</v>
      </c>
      <c r="AV113" s="35">
        <f>'Growing-Finishing'!$G11*AC113/1000</f>
        <v>3.3000000000000002E-2</v>
      </c>
      <c r="AW113" s="35">
        <f>'Growing-Finishing'!$G11*AD113/1000</f>
        <v>0.03</v>
      </c>
      <c r="AX113" s="35">
        <f>'Growing-Finishing'!$G11*AE113/1000</f>
        <v>0.13500000000000001</v>
      </c>
      <c r="AY113" s="35">
        <f>'Growing-Finishing'!$G11*AF113/1000</f>
        <v>7.0455000000000004E-2</v>
      </c>
      <c r="AZ113" s="35">
        <f>'Growing-Finishing'!$G11*AG113/1000</f>
        <v>6.7650000000000002E-2</v>
      </c>
      <c r="BA113" s="35">
        <f>'Growing-Finishing'!$G11*AH113/1000</f>
        <v>0.12402000000000001</v>
      </c>
      <c r="BB113" s="35">
        <f>'Growing-Finishing'!$G11*AI113/1000</f>
        <v>0.105435</v>
      </c>
      <c r="BC113" s="35">
        <f>'Growing-Finishing'!$G11*AJ113/1000</f>
        <v>2.2364999999999999E-2</v>
      </c>
      <c r="BD113" s="35">
        <f>'Growing-Finishing'!$G11*AK113/1000</f>
        <v>0</v>
      </c>
      <c r="BE113" s="35">
        <f>'Growing-Finishing'!$G11*AL113/1000</f>
        <v>0</v>
      </c>
      <c r="BF113" s="35">
        <f>'Growing-Finishing'!$G11*AM113/1000</f>
        <v>0</v>
      </c>
    </row>
    <row r="114" spans="22:58" ht="14.25" customHeight="1">
      <c r="V114" s="22">
        <v>4</v>
      </c>
      <c r="W114" s="33">
        <f>IF($A12=0,0,VLOOKUP($A12,[0]!Matrix,W$75))</f>
        <v>8124</v>
      </c>
      <c r="X114" s="33">
        <f>IF($A12=0,0,VLOOKUP($A12,[0]!Matrix,X$75))</f>
        <v>0</v>
      </c>
      <c r="Y114" s="33">
        <f>IF($A12=0,0,VLOOKUP($A12,[0]!Matrix,Y$75))</f>
        <v>0</v>
      </c>
      <c r="Z114" s="33">
        <f>IF($A12=0,0,VLOOKUP($A12,[0]!Matrix,Z$75))</f>
        <v>99</v>
      </c>
      <c r="AA114" s="33">
        <f>IF($A12=0,0,VLOOKUP($A12,[0]!Matrix,AA$75))</f>
        <v>0</v>
      </c>
      <c r="AB114" s="33">
        <f>IF($A12=0,0,VLOOKUP($A12,[0]!Matrix,AB$75))</f>
        <v>0</v>
      </c>
      <c r="AC114" s="33">
        <f>IF($A12=0,0,VLOOKUP($A12,[0]!Matrix,AC$75))</f>
        <v>0</v>
      </c>
      <c r="AD114" s="33">
        <f>IF($A12=0,0,VLOOKUP($A12,[0]!Matrix,AD$75))</f>
        <v>0</v>
      </c>
      <c r="AE114" s="33">
        <f>IF($A12=0,0,VLOOKUP($A12,[0]!Matrix,AE$75))</f>
        <v>0</v>
      </c>
      <c r="AF114" s="33">
        <f>IF($A12=0,0,VLOOKUP($A12,[0]!Matrix,AF$75))</f>
        <v>0</v>
      </c>
      <c r="AG114" s="33">
        <f>IF($A12=0,0,VLOOKUP($A12,[0]!Matrix,AG$75))</f>
        <v>0</v>
      </c>
      <c r="AH114" s="33">
        <f>IF($A12=0,0,VLOOKUP($A12,[0]!Matrix,AH$75))</f>
        <v>0</v>
      </c>
      <c r="AI114" s="33">
        <f>IF($A12=0,0,VLOOKUP($A12,[0]!Matrix,AI$75))</f>
        <v>0</v>
      </c>
      <c r="AJ114" s="33">
        <f>IF($A12=0,0,VLOOKUP($A12,[0]!Matrix,AJ$75))</f>
        <v>0</v>
      </c>
      <c r="AK114" s="33">
        <f>IF($A12=0,0,VLOOKUP($A12,[0]!Matrix,AK$75))</f>
        <v>0</v>
      </c>
      <c r="AL114" s="33">
        <f>IF($A12=0,0,VLOOKUP($A12,[0]!Matrix,AL$75))</f>
        <v>0</v>
      </c>
      <c r="AM114" s="33">
        <f>IF($A12=0,0,VLOOKUP($A12,[0]!Matrix,AM$75))</f>
        <v>0</v>
      </c>
      <c r="AN114" s="34"/>
      <c r="AO114" s="22">
        <v>4</v>
      </c>
      <c r="AP114" s="35">
        <f>'Growing-Finishing'!$G12*W114/1000</f>
        <v>20.309999999999999</v>
      </c>
      <c r="AQ114" s="35">
        <f>'Growing-Finishing'!$G12*X114/1000</f>
        <v>0</v>
      </c>
      <c r="AR114" s="35">
        <f>'Growing-Finishing'!$G12*Y114/1000</f>
        <v>0</v>
      </c>
      <c r="AS114" s="35">
        <f>'Growing-Finishing'!$G12*Z114/1000</f>
        <v>0.2475</v>
      </c>
      <c r="AT114" s="35">
        <f>'Growing-Finishing'!$G12*AA114/1000</f>
        <v>0</v>
      </c>
      <c r="AU114" s="35">
        <f>'Growing-Finishing'!$G12*AB114/1000</f>
        <v>0</v>
      </c>
      <c r="AV114" s="35">
        <f>'Growing-Finishing'!$G12*AC114/1000</f>
        <v>0</v>
      </c>
      <c r="AW114" s="35">
        <f>'Growing-Finishing'!$G12*AD114/1000</f>
        <v>0</v>
      </c>
      <c r="AX114" s="35">
        <f>'Growing-Finishing'!$G12*AE114/1000</f>
        <v>0</v>
      </c>
      <c r="AY114" s="35">
        <f>'Growing-Finishing'!$G12*AF114/1000</f>
        <v>0</v>
      </c>
      <c r="AZ114" s="35">
        <f>'Growing-Finishing'!$G12*AG114/1000</f>
        <v>0</v>
      </c>
      <c r="BA114" s="35">
        <f>'Growing-Finishing'!$G12*AH114/1000</f>
        <v>0</v>
      </c>
      <c r="BB114" s="35">
        <f>'Growing-Finishing'!$G12*AI114/1000</f>
        <v>0</v>
      </c>
      <c r="BC114" s="35">
        <f>'Growing-Finishing'!$G12*AJ114/1000</f>
        <v>0</v>
      </c>
      <c r="BD114" s="35">
        <f>'Growing-Finishing'!$G12*AK114/1000</f>
        <v>0</v>
      </c>
      <c r="BE114" s="35">
        <f>'Growing-Finishing'!$G12*AL114/1000</f>
        <v>0</v>
      </c>
      <c r="BF114" s="35">
        <f>'Growing-Finishing'!$G12*AM114/1000</f>
        <v>0</v>
      </c>
    </row>
    <row r="115" spans="22:58" ht="14.25" customHeight="1">
      <c r="V115" s="22">
        <v>5</v>
      </c>
      <c r="W115" s="33">
        <f>IF($A13=0,0,VLOOKUP($A13,[0]!Matrix,W$75))</f>
        <v>0</v>
      </c>
      <c r="X115" s="33">
        <f>IF($A13=0,0,VLOOKUP($A13,[0]!Matrix,X$75))</f>
        <v>0</v>
      </c>
      <c r="Y115" s="33">
        <f>IF($A13=0,0,VLOOKUP($A13,[0]!Matrix,Y$75))</f>
        <v>0</v>
      </c>
      <c r="Z115" s="33">
        <f>IF($A13=0,0,VLOOKUP($A13,[0]!Matrix,Z$75))</f>
        <v>0</v>
      </c>
      <c r="AA115" s="33">
        <f>IF($A13=0,0,VLOOKUP($A13,[0]!Matrix,AA$75))</f>
        <v>0.3</v>
      </c>
      <c r="AB115" s="33">
        <f>IF($A13=0,0,VLOOKUP($A13,[0]!Matrix,AB$75))</f>
        <v>0</v>
      </c>
      <c r="AC115" s="33">
        <f>IF($A13=0,0,VLOOKUP($A13,[0]!Matrix,AC$75))</f>
        <v>39.5</v>
      </c>
      <c r="AD115" s="33">
        <f>IF($A13=0,0,VLOOKUP($A13,[0]!Matrix,AD$75))</f>
        <v>59</v>
      </c>
      <c r="AE115" s="33">
        <f>IF($A13=0,0,VLOOKUP($A13,[0]!Matrix,AE$75))</f>
        <v>0</v>
      </c>
      <c r="AF115" s="33">
        <f>IF($A13=0,0,VLOOKUP($A13,[0]!Matrix,AF$75))</f>
        <v>0</v>
      </c>
      <c r="AG115" s="33">
        <f>IF($A13=0,0,VLOOKUP($A13,[0]!Matrix,AG$75))</f>
        <v>0</v>
      </c>
      <c r="AH115" s="33">
        <f>IF($A13=0,0,VLOOKUP($A13,[0]!Matrix,AH$75))</f>
        <v>0</v>
      </c>
      <c r="AI115" s="33">
        <f>IF($A13=0,0,VLOOKUP($A13,[0]!Matrix,AI$75))</f>
        <v>0</v>
      </c>
      <c r="AJ115" s="33">
        <f>IF($A13=0,0,VLOOKUP($A13,[0]!Matrix,AJ$75))</f>
        <v>0</v>
      </c>
      <c r="AK115" s="33">
        <f>IF($A13=0,0,VLOOKUP($A13,[0]!Matrix,AK$75))</f>
        <v>0</v>
      </c>
      <c r="AL115" s="33">
        <f>IF($A13=0,0,VLOOKUP($A13,[0]!Matrix,AL$75))</f>
        <v>0</v>
      </c>
      <c r="AM115" s="33">
        <f>IF($A13=0,0,VLOOKUP($A13,[0]!Matrix,AM$75))</f>
        <v>0</v>
      </c>
      <c r="AN115" s="34"/>
      <c r="AO115" s="22">
        <v>5</v>
      </c>
      <c r="AP115" s="35">
        <f>'Growing-Finishing'!$G13*W115/1000</f>
        <v>0</v>
      </c>
      <c r="AQ115" s="35">
        <f>'Growing-Finishing'!$G13*X115/1000</f>
        <v>0</v>
      </c>
      <c r="AR115" s="35">
        <f>'Growing-Finishing'!$G13*Y115/1000</f>
        <v>0</v>
      </c>
      <c r="AS115" s="35">
        <f>'Growing-Finishing'!$G13*Z115/1000</f>
        <v>0</v>
      </c>
      <c r="AT115" s="35">
        <f>'Growing-Finishing'!$G13*AA115/1000</f>
        <v>1.5E-3</v>
      </c>
      <c r="AU115" s="35">
        <f>'Growing-Finishing'!$G13*AB115/1000</f>
        <v>0</v>
      </c>
      <c r="AV115" s="35">
        <f>'Growing-Finishing'!$G13*AC115/1000</f>
        <v>0.19750000000000001</v>
      </c>
      <c r="AW115" s="35">
        <f>'Growing-Finishing'!$G13*AD115/1000</f>
        <v>0.29499999999999998</v>
      </c>
      <c r="AX115" s="35">
        <f>'Growing-Finishing'!$G13*AE115/1000</f>
        <v>0</v>
      </c>
      <c r="AY115" s="35">
        <f>'Growing-Finishing'!$G13*AF115/1000</f>
        <v>0</v>
      </c>
      <c r="AZ115" s="35">
        <f>'Growing-Finishing'!$G13*AG115/1000</f>
        <v>0</v>
      </c>
      <c r="BA115" s="35">
        <f>'Growing-Finishing'!$G13*AH115/1000</f>
        <v>0</v>
      </c>
      <c r="BB115" s="35">
        <f>'Growing-Finishing'!$G13*AI115/1000</f>
        <v>0</v>
      </c>
      <c r="BC115" s="35">
        <f>'Growing-Finishing'!$G13*AJ115/1000</f>
        <v>0</v>
      </c>
      <c r="BD115" s="35">
        <f>'Growing-Finishing'!$G13*AK115/1000</f>
        <v>0</v>
      </c>
      <c r="BE115" s="35">
        <f>'Growing-Finishing'!$G13*AL115/1000</f>
        <v>0</v>
      </c>
      <c r="BF115" s="35">
        <f>'Growing-Finishing'!$G13*AM115/1000</f>
        <v>0</v>
      </c>
    </row>
    <row r="116" spans="22:58" ht="14.25" customHeight="1">
      <c r="V116" s="22">
        <v>6</v>
      </c>
      <c r="W116" s="33">
        <f>IF($A14=0,0,VLOOKUP($A14,[0]!Matrix,W$75))</f>
        <v>0</v>
      </c>
      <c r="X116" s="33">
        <f>IF($A14=0,0,VLOOKUP($A14,[0]!Matrix,X$75))</f>
        <v>0</v>
      </c>
      <c r="Y116" s="33">
        <f>IF($A14=0,0,VLOOKUP($A14,[0]!Matrix,Y$75))</f>
        <v>0</v>
      </c>
      <c r="Z116" s="33">
        <f>IF($A14=0,0,VLOOKUP($A14,[0]!Matrix,Z$75))</f>
        <v>0</v>
      </c>
      <c r="AA116" s="33">
        <f>IF($A14=0,0,VLOOKUP($A14,[0]!Matrix,AA$75))</f>
        <v>16.899999999999999</v>
      </c>
      <c r="AB116" s="33">
        <f>IF($A14=0,0,VLOOKUP($A14,[0]!Matrix,AB$75))</f>
        <v>18.98</v>
      </c>
      <c r="AC116" s="33">
        <f>IF($A14=0,0,VLOOKUP($A14,[0]!Matrix,AC$75))</f>
        <v>0.2</v>
      </c>
      <c r="AD116" s="33">
        <f>IF($A14=0,0,VLOOKUP($A14,[0]!Matrix,AD$75))</f>
        <v>0</v>
      </c>
      <c r="AE116" s="33">
        <f>IF($A14=0,0,VLOOKUP($A14,[0]!Matrix,AE$75))</f>
        <v>0.16</v>
      </c>
      <c r="AF116" s="33">
        <f>IF($A14=0,0,VLOOKUP($A14,[0]!Matrix,AF$75))</f>
        <v>0</v>
      </c>
      <c r="AG116" s="33">
        <f>IF($A14=0,0,VLOOKUP($A14,[0]!Matrix,AG$75))</f>
        <v>0</v>
      </c>
      <c r="AH116" s="33">
        <f>IF($A14=0,0,VLOOKUP($A14,[0]!Matrix,AH$75))</f>
        <v>0</v>
      </c>
      <c r="AI116" s="33">
        <f>IF($A14=0,0,VLOOKUP($A14,[0]!Matrix,AI$75))</f>
        <v>0</v>
      </c>
      <c r="AJ116" s="33">
        <f>IF($A14=0,0,VLOOKUP($A14,[0]!Matrix,AJ$75))</f>
        <v>0</v>
      </c>
      <c r="AK116" s="33">
        <f>IF($A14=0,0,VLOOKUP($A14,[0]!Matrix,AK$75))</f>
        <v>0</v>
      </c>
      <c r="AL116" s="33">
        <f>IF($A14=0,0,VLOOKUP($A14,[0]!Matrix,AL$75))</f>
        <v>0</v>
      </c>
      <c r="AM116" s="33">
        <f>IF($A14=0,0,VLOOKUP($A14,[0]!Matrix,AM$75))</f>
        <v>0</v>
      </c>
      <c r="AN116" s="34"/>
      <c r="AO116" s="22">
        <v>6</v>
      </c>
      <c r="AP116" s="35">
        <f>'Growing-Finishing'!$G14*W116/1000</f>
        <v>0</v>
      </c>
      <c r="AQ116" s="35">
        <f>'Growing-Finishing'!$G14*X116/1000</f>
        <v>0</v>
      </c>
      <c r="AR116" s="35">
        <f>'Growing-Finishing'!$G14*Y116/1000</f>
        <v>0</v>
      </c>
      <c r="AS116" s="35">
        <f>'Growing-Finishing'!$G14*Z116/1000</f>
        <v>0</v>
      </c>
      <c r="AT116" s="35">
        <f>'Growing-Finishing'!$G14*AA116/1000</f>
        <v>3.3799999999999997E-2</v>
      </c>
      <c r="AU116" s="35">
        <f>'Growing-Finishing'!$G14*AB116/1000</f>
        <v>3.7960000000000001E-2</v>
      </c>
      <c r="AV116" s="35">
        <f>'Growing-Finishing'!$G14*AC116/1000</f>
        <v>4.0000000000000002E-4</v>
      </c>
      <c r="AW116" s="35">
        <f>'Growing-Finishing'!$G14*AD116/1000</f>
        <v>0</v>
      </c>
      <c r="AX116" s="35">
        <f>'Growing-Finishing'!$G14*AE116/1000</f>
        <v>3.2000000000000003E-4</v>
      </c>
      <c r="AY116" s="35">
        <f>'Growing-Finishing'!$G14*AF116/1000</f>
        <v>0</v>
      </c>
      <c r="AZ116" s="35">
        <f>'Growing-Finishing'!$G14*AG116/1000</f>
        <v>0</v>
      </c>
      <c r="BA116" s="35">
        <f>'Growing-Finishing'!$G14*AH116/1000</f>
        <v>0</v>
      </c>
      <c r="BB116" s="35">
        <f>'Growing-Finishing'!$G14*AI116/1000</f>
        <v>0</v>
      </c>
      <c r="BC116" s="35">
        <f>'Growing-Finishing'!$G14*AJ116/1000</f>
        <v>0</v>
      </c>
      <c r="BD116" s="35">
        <f>'Growing-Finishing'!$G14*AK116/1000</f>
        <v>0</v>
      </c>
      <c r="BE116" s="35">
        <f>'Growing-Finishing'!$G14*AL116/1000</f>
        <v>0</v>
      </c>
      <c r="BF116" s="35">
        <f>'Growing-Finishing'!$G14*AM116/1000</f>
        <v>0</v>
      </c>
    </row>
    <row r="117" spans="22:58" ht="14.25" customHeight="1">
      <c r="V117" s="22">
        <v>7</v>
      </c>
      <c r="W117" s="33">
        <f>IF($A15=0,0,VLOOKUP($A15,[0]!Matrix,W$75))</f>
        <v>0</v>
      </c>
      <c r="X117" s="33">
        <f>IF($A15=0,0,VLOOKUP($A15,[0]!Matrix,X$75))</f>
        <v>0</v>
      </c>
      <c r="Y117" s="33">
        <f>IF($A15=0,0,VLOOKUP($A15,[0]!Matrix,Y$75))</f>
        <v>0</v>
      </c>
      <c r="Z117" s="33">
        <f>IF($A15=0,0,VLOOKUP($A15,[0]!Matrix,Z$75))</f>
        <v>0</v>
      </c>
      <c r="AA117" s="33">
        <f>IF($A15=0,0,VLOOKUP($A15,[0]!Matrix,AA$75))</f>
        <v>38.5</v>
      </c>
      <c r="AB117" s="33">
        <f>IF($A15=0,0,VLOOKUP($A15,[0]!Matrix,AB$75))</f>
        <v>0.02</v>
      </c>
      <c r="AC117" s="33">
        <f>IF($A15=0,0,VLOOKUP($A15,[0]!Matrix,AC$75))</f>
        <v>0.08</v>
      </c>
      <c r="AD117" s="33">
        <f>IF($A15=0,0,VLOOKUP($A15,[0]!Matrix,AD$75))</f>
        <v>0.02</v>
      </c>
      <c r="AE117" s="33">
        <f>IF($A15=0,0,VLOOKUP($A15,[0]!Matrix,AE$75))</f>
        <v>0.08</v>
      </c>
      <c r="AF117" s="33">
        <f>IF($A15=0,0,VLOOKUP($A15,[0]!Matrix,AF$75))</f>
        <v>0</v>
      </c>
      <c r="AG117" s="33">
        <f>IF($A15=0,0,VLOOKUP($A15,[0]!Matrix,AG$75))</f>
        <v>0</v>
      </c>
      <c r="AH117" s="33">
        <f>IF($A15=0,0,VLOOKUP($A15,[0]!Matrix,AH$75))</f>
        <v>0</v>
      </c>
      <c r="AI117" s="33">
        <f>IF($A15=0,0,VLOOKUP($A15,[0]!Matrix,AI$75))</f>
        <v>0</v>
      </c>
      <c r="AJ117" s="33">
        <f>IF($A15=0,0,VLOOKUP($A15,[0]!Matrix,AJ$75))</f>
        <v>0</v>
      </c>
      <c r="AK117" s="33">
        <f>IF($A15=0,0,VLOOKUP($A15,[0]!Matrix,AK$75))</f>
        <v>0</v>
      </c>
      <c r="AL117" s="33">
        <f>IF($A15=0,0,VLOOKUP($A15,[0]!Matrix,AL$75))</f>
        <v>0</v>
      </c>
      <c r="AM117" s="33">
        <f>IF($A15=0,0,VLOOKUP($A15,[0]!Matrix,AM$75))</f>
        <v>0</v>
      </c>
      <c r="AN117" s="34"/>
      <c r="AO117" s="22">
        <v>7</v>
      </c>
      <c r="AP117" s="35">
        <f>'Growing-Finishing'!$G15*W117/1000</f>
        <v>0</v>
      </c>
      <c r="AQ117" s="35">
        <f>'Growing-Finishing'!$G15*X117/1000</f>
        <v>0</v>
      </c>
      <c r="AR117" s="35">
        <f>'Growing-Finishing'!$G15*Y117/1000</f>
        <v>0</v>
      </c>
      <c r="AS117" s="35">
        <f>'Growing-Finishing'!$G15*Z117/1000</f>
        <v>0</v>
      </c>
      <c r="AT117" s="35">
        <f>'Growing-Finishing'!$G15*AA117/1000</f>
        <v>0.308</v>
      </c>
      <c r="AU117" s="35">
        <f>'Growing-Finishing'!$G15*AB117/1000</f>
        <v>1.6000000000000001E-4</v>
      </c>
      <c r="AV117" s="35">
        <f>'Growing-Finishing'!$G15*AC117/1000</f>
        <v>6.4000000000000005E-4</v>
      </c>
      <c r="AW117" s="35">
        <f>'Growing-Finishing'!$G15*AD117/1000</f>
        <v>1.6000000000000001E-4</v>
      </c>
      <c r="AX117" s="35">
        <f>'Growing-Finishing'!$G15*AE117/1000</f>
        <v>6.4000000000000005E-4</v>
      </c>
      <c r="AY117" s="35">
        <f>'Growing-Finishing'!$G15*AF117/1000</f>
        <v>0</v>
      </c>
      <c r="AZ117" s="35">
        <f>'Growing-Finishing'!$G15*AG117/1000</f>
        <v>0</v>
      </c>
      <c r="BA117" s="35">
        <f>'Growing-Finishing'!$G15*AH117/1000</f>
        <v>0</v>
      </c>
      <c r="BB117" s="35">
        <f>'Growing-Finishing'!$G15*AI117/1000</f>
        <v>0</v>
      </c>
      <c r="BC117" s="35">
        <f>'Growing-Finishing'!$G15*AJ117/1000</f>
        <v>0</v>
      </c>
      <c r="BD117" s="35">
        <f>'Growing-Finishing'!$G15*AK117/1000</f>
        <v>0</v>
      </c>
      <c r="BE117" s="35">
        <f>'Growing-Finishing'!$G15*AL117/1000</f>
        <v>0</v>
      </c>
      <c r="BF117" s="35">
        <f>'Growing-Finishing'!$G15*AM117/1000</f>
        <v>0</v>
      </c>
    </row>
    <row r="118" spans="22:58" ht="14.25" customHeight="1">
      <c r="V118" s="22">
        <v>8</v>
      </c>
      <c r="W118" s="33">
        <f>IF($A16=0,0,VLOOKUP($A16,[0]!Matrix,W$75))</f>
        <v>4350</v>
      </c>
      <c r="X118" s="33">
        <f>IF($A16=0,0,VLOOKUP($A16,[0]!Matrix,X$75))</f>
        <v>95.4</v>
      </c>
      <c r="Y118" s="33">
        <f>IF($A16=0,0,VLOOKUP($A16,[0]!Matrix,Y$75))</f>
        <v>0</v>
      </c>
      <c r="Z118" s="33">
        <f>IF($A16=0,0,VLOOKUP($A16,[0]!Matrix,Z$75))</f>
        <v>0</v>
      </c>
      <c r="AA118" s="33">
        <f>IF($A16=0,0,VLOOKUP($A16,[0]!Matrix,AA$75))</f>
        <v>0</v>
      </c>
      <c r="AB118" s="33">
        <f>IF($A16=0,0,VLOOKUP($A16,[0]!Matrix,AB$75))</f>
        <v>0</v>
      </c>
      <c r="AC118" s="33">
        <f>IF($A16=0,0,VLOOKUP($A16,[0]!Matrix,AC$75))</f>
        <v>0</v>
      </c>
      <c r="AD118" s="33">
        <f>IF($A16=0,0,VLOOKUP($A16,[0]!Matrix,AD$75))</f>
        <v>19.5</v>
      </c>
      <c r="AE118" s="33">
        <f>IF($A16=0,0,VLOOKUP($A16,[0]!Matrix,AE$75))</f>
        <v>0</v>
      </c>
      <c r="AF118" s="33">
        <f>IF($A16=0,0,VLOOKUP($A16,[0]!Matrix,AF$75))</f>
        <v>79.8</v>
      </c>
      <c r="AG118" s="33">
        <f>IF($A16=0,0,VLOOKUP($A16,[0]!Matrix,AG$75))</f>
        <v>0</v>
      </c>
      <c r="AH118" s="33">
        <f>IF($A16=0,0,VLOOKUP($A16,[0]!Matrix,AH$75))</f>
        <v>0</v>
      </c>
      <c r="AI118" s="33">
        <f>IF($A16=0,0,VLOOKUP($A16,[0]!Matrix,AI$75))</f>
        <v>0</v>
      </c>
      <c r="AJ118" s="33">
        <f>IF($A16=0,0,VLOOKUP($A16,[0]!Matrix,AJ$75))</f>
        <v>0</v>
      </c>
      <c r="AK118" s="33">
        <f>IF($A16=0,0,VLOOKUP($A16,[0]!Matrix,AK$75))</f>
        <v>0</v>
      </c>
      <c r="AL118" s="33">
        <f>IF($A16=0,0,VLOOKUP($A16,[0]!Matrix,AL$75))</f>
        <v>0</v>
      </c>
      <c r="AM118" s="33">
        <f>IF($A16=0,0,VLOOKUP($A16,[0]!Matrix,AM$75))</f>
        <v>0</v>
      </c>
      <c r="AN118" s="34"/>
      <c r="AO118" s="22">
        <v>8</v>
      </c>
      <c r="AP118" s="35">
        <f>'Growing-Finishing'!$G16*W118/1000</f>
        <v>13.92</v>
      </c>
      <c r="AQ118" s="35">
        <f>'Growing-Finishing'!$G16*X118/1000</f>
        <v>0.30528000000000005</v>
      </c>
      <c r="AR118" s="35">
        <f>'Growing-Finishing'!$G16*Y118/1000</f>
        <v>0</v>
      </c>
      <c r="AS118" s="35">
        <f>'Growing-Finishing'!$G16*Z118/1000</f>
        <v>0</v>
      </c>
      <c r="AT118" s="35">
        <f>'Growing-Finishing'!$G16*AA118/1000</f>
        <v>0</v>
      </c>
      <c r="AU118" s="35">
        <f>'Growing-Finishing'!$G16*AB118/1000</f>
        <v>0</v>
      </c>
      <c r="AV118" s="35">
        <f>'Growing-Finishing'!$G16*AC118/1000</f>
        <v>0</v>
      </c>
      <c r="AW118" s="35">
        <f>'Growing-Finishing'!$G16*AD118/1000</f>
        <v>6.2400000000000004E-2</v>
      </c>
      <c r="AX118" s="35">
        <f>'Growing-Finishing'!$G16*AE118/1000</f>
        <v>0</v>
      </c>
      <c r="AY118" s="35">
        <f>'Growing-Finishing'!$G16*AF118/1000</f>
        <v>0.25536000000000003</v>
      </c>
      <c r="AZ118" s="35">
        <f>'Growing-Finishing'!$G16*AG118/1000</f>
        <v>0</v>
      </c>
      <c r="BA118" s="35">
        <f>'Growing-Finishing'!$G16*AH118/1000</f>
        <v>0</v>
      </c>
      <c r="BB118" s="35">
        <f>'Growing-Finishing'!$G16*AI118/1000</f>
        <v>0</v>
      </c>
      <c r="BC118" s="35">
        <f>'Growing-Finishing'!$G16*AJ118/1000</f>
        <v>0</v>
      </c>
      <c r="BD118" s="35">
        <f>'Growing-Finishing'!$G16*AK118/1000</f>
        <v>0</v>
      </c>
      <c r="BE118" s="35">
        <f>'Growing-Finishing'!$G16*AL118/1000</f>
        <v>0</v>
      </c>
      <c r="BF118" s="35">
        <f>'Growing-Finishing'!$G16*AM118/1000</f>
        <v>0</v>
      </c>
    </row>
    <row r="119" spans="22:58" ht="14.25" customHeight="1">
      <c r="V119" s="22">
        <v>9</v>
      </c>
      <c r="W119" s="33">
        <f>IF($A17=0,0,VLOOKUP($A17,[0]!Matrix,W$75))</f>
        <v>5354</v>
      </c>
      <c r="X119" s="33">
        <f>IF($A17=0,0,VLOOKUP($A17,[0]!Matrix,X$75))</f>
        <v>58.4</v>
      </c>
      <c r="Y119" s="33">
        <f>IF($A17=0,0,VLOOKUP($A17,[0]!Matrix,Y$75))</f>
        <v>0</v>
      </c>
      <c r="Z119" s="33">
        <f>IF($A17=0,0,VLOOKUP($A17,[0]!Matrix,Z$75))</f>
        <v>0</v>
      </c>
      <c r="AA119" s="33">
        <f>IF($A17=0,0,VLOOKUP($A17,[0]!Matrix,AA$75))</f>
        <v>0</v>
      </c>
      <c r="AB119" s="33">
        <f>IF($A17=0,0,VLOOKUP($A17,[0]!Matrix,AB$75))</f>
        <v>0</v>
      </c>
      <c r="AC119" s="33">
        <f>IF($A17=0,0,VLOOKUP($A17,[0]!Matrix,AC$75))</f>
        <v>0</v>
      </c>
      <c r="AD119" s="33">
        <f>IF($A17=0,0,VLOOKUP($A17,[0]!Matrix,AD$75))</f>
        <v>0</v>
      </c>
      <c r="AE119" s="33">
        <f>IF($A17=0,0,VLOOKUP($A17,[0]!Matrix,AE$75))</f>
        <v>0</v>
      </c>
      <c r="AF119" s="33">
        <f>IF($A17=0,0,VLOOKUP($A17,[0]!Matrix,AF$75))</f>
        <v>0</v>
      </c>
      <c r="AG119" s="33">
        <f>IF($A17=0,0,VLOOKUP($A17,[0]!Matrix,AG$75))</f>
        <v>99</v>
      </c>
      <c r="AH119" s="33">
        <f>IF($A17=0,0,VLOOKUP($A17,[0]!Matrix,AH$75))</f>
        <v>99</v>
      </c>
      <c r="AI119" s="33">
        <f>IF($A17=0,0,VLOOKUP($A17,[0]!Matrix,AI$75))</f>
        <v>0</v>
      </c>
      <c r="AJ119" s="33">
        <f>IF($A17=0,0,VLOOKUP($A17,[0]!Matrix,AJ$75))</f>
        <v>0</v>
      </c>
      <c r="AK119" s="33">
        <f>IF($A17=0,0,VLOOKUP($A17,[0]!Matrix,AK$75))</f>
        <v>0</v>
      </c>
      <c r="AL119" s="33">
        <f>IF($A17=0,0,VLOOKUP($A17,[0]!Matrix,AL$75))</f>
        <v>0</v>
      </c>
      <c r="AM119" s="33">
        <f>IF($A17=0,0,VLOOKUP($A17,[0]!Matrix,AM$75))</f>
        <v>0</v>
      </c>
      <c r="AN119" s="34"/>
      <c r="AO119" s="22">
        <v>9</v>
      </c>
      <c r="AP119" s="35">
        <f>'Growing-Finishing'!$G17*W119/1000</f>
        <v>0.53539999999999999</v>
      </c>
      <c r="AQ119" s="35">
        <f>'Growing-Finishing'!$G17*X119/1000</f>
        <v>5.8399999999999997E-3</v>
      </c>
      <c r="AR119" s="35">
        <f>'Growing-Finishing'!$G17*Y119/1000</f>
        <v>0</v>
      </c>
      <c r="AS119" s="35">
        <f>'Growing-Finishing'!$G17*Z119/1000</f>
        <v>0</v>
      </c>
      <c r="AT119" s="35">
        <f>'Growing-Finishing'!$G17*AA119/1000</f>
        <v>0</v>
      </c>
      <c r="AU119" s="35">
        <f>'Growing-Finishing'!$G17*AB119/1000</f>
        <v>0</v>
      </c>
      <c r="AV119" s="35">
        <f>'Growing-Finishing'!$G17*AC119/1000</f>
        <v>0</v>
      </c>
      <c r="AW119" s="35">
        <f>'Growing-Finishing'!$G17*AD119/1000</f>
        <v>0</v>
      </c>
      <c r="AX119" s="35">
        <f>'Growing-Finishing'!$G17*AE119/1000</f>
        <v>0</v>
      </c>
      <c r="AY119" s="35">
        <f>'Growing-Finishing'!$G17*AF119/1000</f>
        <v>0</v>
      </c>
      <c r="AZ119" s="35">
        <f>'Growing-Finishing'!$G17*AG119/1000</f>
        <v>9.9000000000000008E-3</v>
      </c>
      <c r="BA119" s="35">
        <f>'Growing-Finishing'!$G17*AH119/1000</f>
        <v>9.9000000000000008E-3</v>
      </c>
      <c r="BB119" s="35">
        <f>'Growing-Finishing'!$G17*AI119/1000</f>
        <v>0</v>
      </c>
      <c r="BC119" s="35">
        <f>'Growing-Finishing'!$G17*AJ119/1000</f>
        <v>0</v>
      </c>
      <c r="BD119" s="35">
        <f>'Growing-Finishing'!$G17*AK119/1000</f>
        <v>0</v>
      </c>
      <c r="BE119" s="35">
        <f>'Growing-Finishing'!$G17*AL119/1000</f>
        <v>0</v>
      </c>
      <c r="BF119" s="35">
        <f>'Growing-Finishing'!$G17*AM119/1000</f>
        <v>0</v>
      </c>
    </row>
    <row r="120" spans="22:58" ht="14.25" customHeight="1">
      <c r="V120" s="22">
        <v>10</v>
      </c>
      <c r="W120" s="33">
        <f>IF($A18=0,0,VLOOKUP($A18,[0]!Matrix,W$75))</f>
        <v>3776</v>
      </c>
      <c r="X120" s="33">
        <f>IF($A18=0,0,VLOOKUP($A18,[0]!Matrix,X$75))</f>
        <v>73.099999999999994</v>
      </c>
      <c r="Y120" s="33">
        <f>IF($A18=0,0,VLOOKUP($A18,[0]!Matrix,Y$75))</f>
        <v>0</v>
      </c>
      <c r="Z120" s="33">
        <f>IF($A18=0,0,VLOOKUP($A18,[0]!Matrix,Z$75))</f>
        <v>0</v>
      </c>
      <c r="AA120" s="33">
        <f>IF($A18=0,0,VLOOKUP($A18,[0]!Matrix,AA$75))</f>
        <v>0</v>
      </c>
      <c r="AB120" s="33">
        <f>IF($A18=0,0,VLOOKUP($A18,[0]!Matrix,AB$75))</f>
        <v>0</v>
      </c>
      <c r="AC120" s="33">
        <f>IF($A18=0,0,VLOOKUP($A18,[0]!Matrix,AC$75))</f>
        <v>0</v>
      </c>
      <c r="AD120" s="33">
        <f>IF($A18=0,0,VLOOKUP($A18,[0]!Matrix,AD$75))</f>
        <v>0</v>
      </c>
      <c r="AE120" s="33">
        <f>IF($A18=0,0,VLOOKUP($A18,[0]!Matrix,AE$75))</f>
        <v>0</v>
      </c>
      <c r="AF120" s="33">
        <f>IF($A18=0,0,VLOOKUP($A18,[0]!Matrix,AF$75))</f>
        <v>0</v>
      </c>
      <c r="AG120" s="33">
        <f>IF($A18=0,0,VLOOKUP($A18,[0]!Matrix,AG$75))</f>
        <v>0</v>
      </c>
      <c r="AH120" s="33">
        <f>IF($A18=0,0,VLOOKUP($A18,[0]!Matrix,AH$75))</f>
        <v>0</v>
      </c>
      <c r="AI120" s="33">
        <f>IF($A18=0,0,VLOOKUP($A18,[0]!Matrix,AI$75))</f>
        <v>99</v>
      </c>
      <c r="AJ120" s="33">
        <f>IF($A18=0,0,VLOOKUP($A18,[0]!Matrix,AJ$75))</f>
        <v>0</v>
      </c>
      <c r="AK120" s="33">
        <f>IF($A18=0,0,VLOOKUP($A18,[0]!Matrix,AK$75))</f>
        <v>0</v>
      </c>
      <c r="AL120" s="33">
        <f>IF($A18=0,0,VLOOKUP($A18,[0]!Matrix,AL$75))</f>
        <v>0</v>
      </c>
      <c r="AM120" s="33">
        <f>IF($A18=0,0,VLOOKUP($A18,[0]!Matrix,AM$75))</f>
        <v>0</v>
      </c>
      <c r="AN120" s="34"/>
      <c r="AO120" s="22">
        <v>10</v>
      </c>
      <c r="AP120" s="35">
        <f>'Growing-Finishing'!$G18*W120/1000</f>
        <v>2.8319999999999999</v>
      </c>
      <c r="AQ120" s="35">
        <f>'Growing-Finishing'!$G18*X120/1000</f>
        <v>5.4824999999999999E-2</v>
      </c>
      <c r="AR120" s="35">
        <f>'Growing-Finishing'!$G18*Y120/1000</f>
        <v>0</v>
      </c>
      <c r="AS120" s="35">
        <f>'Growing-Finishing'!$G18*Z120/1000</f>
        <v>0</v>
      </c>
      <c r="AT120" s="35">
        <f>'Growing-Finishing'!$G18*AA120/1000</f>
        <v>0</v>
      </c>
      <c r="AU120" s="35">
        <f>'Growing-Finishing'!$G18*AB120/1000</f>
        <v>0</v>
      </c>
      <c r="AV120" s="35">
        <f>'Growing-Finishing'!$G18*AC120/1000</f>
        <v>0</v>
      </c>
      <c r="AW120" s="35">
        <f>'Growing-Finishing'!$G18*AD120/1000</f>
        <v>0</v>
      </c>
      <c r="AX120" s="35">
        <f>'Growing-Finishing'!$G18*AE120/1000</f>
        <v>0</v>
      </c>
      <c r="AY120" s="35">
        <f>'Growing-Finishing'!$G18*AF120/1000</f>
        <v>0</v>
      </c>
      <c r="AZ120" s="35">
        <f>'Growing-Finishing'!$G18*AG120/1000</f>
        <v>0</v>
      </c>
      <c r="BA120" s="35">
        <f>'Growing-Finishing'!$G18*AH120/1000</f>
        <v>0</v>
      </c>
      <c r="BB120" s="35">
        <f>'Growing-Finishing'!$G18*AI120/1000</f>
        <v>7.4249999999999997E-2</v>
      </c>
      <c r="BC120" s="35">
        <f>'Growing-Finishing'!$G18*AJ120/1000</f>
        <v>0</v>
      </c>
      <c r="BD120" s="35">
        <f>'Growing-Finishing'!$G18*AK120/1000</f>
        <v>0</v>
      </c>
      <c r="BE120" s="35">
        <f>'Growing-Finishing'!$G18*AL120/1000</f>
        <v>0</v>
      </c>
      <c r="BF120" s="35">
        <f>'Growing-Finishing'!$G18*AM120/1000</f>
        <v>0</v>
      </c>
    </row>
    <row r="121" spans="22:58" ht="14.25" customHeight="1">
      <c r="V121" s="22">
        <v>11</v>
      </c>
      <c r="W121" s="33">
        <f>IF($A19=0,0,VLOOKUP($A19,[0]!Matrix,W$75))</f>
        <v>6166</v>
      </c>
      <c r="X121" s="33">
        <f>IF($A19=0,0,VLOOKUP($A19,[0]!Matrix,X$75))</f>
        <v>85.3</v>
      </c>
      <c r="Y121" s="33">
        <f>IF($A19=0,0,VLOOKUP($A19,[0]!Matrix,Y$75))</f>
        <v>0</v>
      </c>
      <c r="Z121" s="33">
        <f>IF($A19=0,0,VLOOKUP($A19,[0]!Matrix,Z$75))</f>
        <v>0</v>
      </c>
      <c r="AA121" s="33">
        <f>IF($A19=0,0,VLOOKUP($A19,[0]!Matrix,AA$75))</f>
        <v>0</v>
      </c>
      <c r="AB121" s="33">
        <f>IF($A19=0,0,VLOOKUP($A19,[0]!Matrix,AB$75))</f>
        <v>0</v>
      </c>
      <c r="AC121" s="33">
        <f>IF($A19=0,0,VLOOKUP($A19,[0]!Matrix,AC$75))</f>
        <v>0</v>
      </c>
      <c r="AD121" s="33">
        <f>IF($A19=0,0,VLOOKUP($A19,[0]!Matrix,AD$75))</f>
        <v>0</v>
      </c>
      <c r="AE121" s="33">
        <f>IF($A19=0,0,VLOOKUP($A19,[0]!Matrix,AE$75))</f>
        <v>0</v>
      </c>
      <c r="AF121" s="33">
        <f>IF($A19=0,0,VLOOKUP($A19,[0]!Matrix,AF$75))</f>
        <v>0</v>
      </c>
      <c r="AG121" s="33">
        <f>IF($A19=0,0,VLOOKUP($A19,[0]!Matrix,AG$75))</f>
        <v>0</v>
      </c>
      <c r="AH121" s="33">
        <f>IF($A19=0,0,VLOOKUP($A19,[0]!Matrix,AH$75))</f>
        <v>0</v>
      </c>
      <c r="AI121" s="33">
        <f>IF($A19=0,0,VLOOKUP($A19,[0]!Matrix,AI$75))</f>
        <v>0</v>
      </c>
      <c r="AJ121" s="33">
        <f>IF($A19=0,0,VLOOKUP($A19,[0]!Matrix,AJ$75))</f>
        <v>98.5</v>
      </c>
      <c r="AK121" s="33">
        <f>IF($A19=0,0,VLOOKUP($A19,[0]!Matrix,AK$75))</f>
        <v>0</v>
      </c>
      <c r="AL121" s="33">
        <f>IF($A19=0,0,VLOOKUP($A19,[0]!Matrix,AL$75))</f>
        <v>0</v>
      </c>
      <c r="AM121" s="33">
        <f>IF($A19=0,0,VLOOKUP($A19,[0]!Matrix,AM$75))</f>
        <v>0</v>
      </c>
      <c r="AN121" s="34"/>
      <c r="AO121" s="22">
        <v>11</v>
      </c>
      <c r="AP121" s="35">
        <f>'Growing-Finishing'!$G19*W121/1000</f>
        <v>2.1581000000000001</v>
      </c>
      <c r="AQ121" s="35">
        <f>'Growing-Finishing'!$G19*X121/1000</f>
        <v>2.9854999999999996E-2</v>
      </c>
      <c r="AR121" s="35">
        <f>'Growing-Finishing'!$G19*Y121/1000</f>
        <v>0</v>
      </c>
      <c r="AS121" s="35">
        <f>'Growing-Finishing'!$G19*Z121/1000</f>
        <v>0</v>
      </c>
      <c r="AT121" s="35">
        <f>'Growing-Finishing'!$G19*AA121/1000</f>
        <v>0</v>
      </c>
      <c r="AU121" s="35">
        <f>'Growing-Finishing'!$G19*AB121/1000</f>
        <v>0</v>
      </c>
      <c r="AV121" s="35">
        <f>'Growing-Finishing'!$G19*AC121/1000</f>
        <v>0</v>
      </c>
      <c r="AW121" s="35">
        <f>'Growing-Finishing'!$G19*AD121/1000</f>
        <v>0</v>
      </c>
      <c r="AX121" s="35">
        <f>'Growing-Finishing'!$G19*AE121/1000</f>
        <v>0</v>
      </c>
      <c r="AY121" s="35">
        <f>'Growing-Finishing'!$G19*AF121/1000</f>
        <v>0</v>
      </c>
      <c r="AZ121" s="35">
        <f>'Growing-Finishing'!$G19*AG121/1000</f>
        <v>0</v>
      </c>
      <c r="BA121" s="35">
        <f>'Growing-Finishing'!$G19*AH121/1000</f>
        <v>0</v>
      </c>
      <c r="BB121" s="35">
        <f>'Growing-Finishing'!$G19*AI121/1000</f>
        <v>0</v>
      </c>
      <c r="BC121" s="35">
        <f>'Growing-Finishing'!$G19*AJ121/1000</f>
        <v>3.4474999999999992E-2</v>
      </c>
      <c r="BD121" s="35">
        <f>'Growing-Finishing'!$G19*AK121/1000</f>
        <v>0</v>
      </c>
      <c r="BE121" s="35">
        <f>'Growing-Finishing'!$G19*AL121/1000</f>
        <v>0</v>
      </c>
      <c r="BF121" s="35">
        <f>'Growing-Finishing'!$G19*AM121/1000</f>
        <v>0</v>
      </c>
    </row>
    <row r="122" spans="22:58" ht="14.25" customHeight="1">
      <c r="V122" s="22">
        <v>12</v>
      </c>
      <c r="W122" s="33">
        <f>IF($A20=0,0,VLOOKUP($A20,[0]!Matrix,W$75))</f>
        <v>0</v>
      </c>
      <c r="X122" s="33">
        <f>IF($A20=0,0,VLOOKUP($A20,[0]!Matrix,X$75))</f>
        <v>0</v>
      </c>
      <c r="Y122" s="33">
        <f>IF($A20=0,0,VLOOKUP($A20,[0]!Matrix,Y$75))</f>
        <v>0</v>
      </c>
      <c r="Z122" s="33">
        <f>IF($A20=0,0,VLOOKUP($A20,[0]!Matrix,Z$75))</f>
        <v>0</v>
      </c>
      <c r="AA122" s="33">
        <f>IF($A20=0,0,VLOOKUP($A20,[0]!Matrix,AA$75))</f>
        <v>0</v>
      </c>
      <c r="AB122" s="33">
        <f>IF($A20=0,0,VLOOKUP($A20,[0]!Matrix,AB$75))</f>
        <v>0</v>
      </c>
      <c r="AC122" s="33">
        <f>IF($A20=0,0,VLOOKUP($A20,[0]!Matrix,AC$75))</f>
        <v>0</v>
      </c>
      <c r="AD122" s="33">
        <f>IF($A20=0,0,VLOOKUP($A20,[0]!Matrix,AD$75))</f>
        <v>0</v>
      </c>
      <c r="AE122" s="33">
        <f>IF($A20=0,0,VLOOKUP($A20,[0]!Matrix,AE$75))</f>
        <v>0</v>
      </c>
      <c r="AF122" s="33">
        <f>IF($A20=0,0,VLOOKUP($A20,[0]!Matrix,AF$75))</f>
        <v>0</v>
      </c>
      <c r="AG122" s="33">
        <f>IF($A20=0,0,VLOOKUP($A20,[0]!Matrix,AG$75))</f>
        <v>0</v>
      </c>
      <c r="AH122" s="33">
        <f>IF($A20=0,0,VLOOKUP($A20,[0]!Matrix,AH$75))</f>
        <v>0</v>
      </c>
      <c r="AI122" s="33">
        <f>IF($A20=0,0,VLOOKUP($A20,[0]!Matrix,AI$75))</f>
        <v>0</v>
      </c>
      <c r="AJ122" s="33">
        <f>IF($A20=0,0,VLOOKUP($A20,[0]!Matrix,AJ$75))</f>
        <v>0</v>
      </c>
      <c r="AK122" s="33">
        <f>IF($A20=0,0,VLOOKUP($A20,[0]!Matrix,AK$75))</f>
        <v>0</v>
      </c>
      <c r="AL122" s="33">
        <f>IF($A20=0,0,VLOOKUP($A20,[0]!Matrix,AL$75))</f>
        <v>0</v>
      </c>
      <c r="AM122" s="33">
        <f>IF($A20=0,0,VLOOKUP($A20,[0]!Matrix,AM$75))</f>
        <v>0</v>
      </c>
      <c r="AN122" s="34"/>
      <c r="AO122" s="22">
        <v>12</v>
      </c>
      <c r="AP122" s="35">
        <f>'Growing-Finishing'!$G20*W122/1000</f>
        <v>0</v>
      </c>
      <c r="AQ122" s="35">
        <f>'Growing-Finishing'!$G20*X122/1000</f>
        <v>0</v>
      </c>
      <c r="AR122" s="35">
        <f>'Growing-Finishing'!$G20*Y122/1000</f>
        <v>0</v>
      </c>
      <c r="AS122" s="35">
        <f>'Growing-Finishing'!$G20*Z122/1000</f>
        <v>0</v>
      </c>
      <c r="AT122" s="35">
        <f>'Growing-Finishing'!$G20*AA122/1000</f>
        <v>0</v>
      </c>
      <c r="AU122" s="35">
        <f>'Growing-Finishing'!$G20*AB122/1000</f>
        <v>0</v>
      </c>
      <c r="AV122" s="35">
        <f>'Growing-Finishing'!$G20*AC122/1000</f>
        <v>0</v>
      </c>
      <c r="AW122" s="35">
        <f>'Growing-Finishing'!$G20*AD122/1000</f>
        <v>0</v>
      </c>
      <c r="AX122" s="35">
        <f>'Growing-Finishing'!$G20*AE122/1000</f>
        <v>0</v>
      </c>
      <c r="AY122" s="35">
        <f>'Growing-Finishing'!$G20*AF122/1000</f>
        <v>0</v>
      </c>
      <c r="AZ122" s="35">
        <f>'Growing-Finishing'!$G20*AG122/1000</f>
        <v>0</v>
      </c>
      <c r="BA122" s="35">
        <f>'Growing-Finishing'!$G20*AH122/1000</f>
        <v>0</v>
      </c>
      <c r="BB122" s="35">
        <f>'Growing-Finishing'!$G20*AI122/1000</f>
        <v>0</v>
      </c>
      <c r="BC122" s="35">
        <f>'Growing-Finishing'!$G20*AJ122/1000</f>
        <v>0</v>
      </c>
      <c r="BD122" s="35">
        <f>'Growing-Finishing'!$G20*AK122/1000</f>
        <v>0</v>
      </c>
      <c r="BE122" s="35">
        <f>'Growing-Finishing'!$G20*AL122/1000</f>
        <v>0</v>
      </c>
      <c r="BF122" s="35">
        <f>'Growing-Finishing'!$G20*AM122/1000</f>
        <v>0</v>
      </c>
    </row>
    <row r="123" spans="22:58" ht="14.25" customHeight="1">
      <c r="V123" s="22">
        <v>13</v>
      </c>
      <c r="W123" s="33">
        <f>IF($A21=0,0,VLOOKUP($A21,[0]!Matrix,W$75))</f>
        <v>0</v>
      </c>
      <c r="X123" s="33">
        <f>IF($A21=0,0,VLOOKUP($A21,[0]!Matrix,X$75))</f>
        <v>0</v>
      </c>
      <c r="Y123" s="33">
        <f>IF($A21=0,0,VLOOKUP($A21,[0]!Matrix,Y$75))</f>
        <v>0</v>
      </c>
      <c r="Z123" s="33">
        <f>IF($A21=0,0,VLOOKUP($A21,[0]!Matrix,Z$75))</f>
        <v>0</v>
      </c>
      <c r="AA123" s="33">
        <f>IF($A21=0,0,VLOOKUP($A21,[0]!Matrix,AA$75))</f>
        <v>0</v>
      </c>
      <c r="AB123" s="33">
        <f>IF($A21=0,0,VLOOKUP($A21,[0]!Matrix,AB$75))</f>
        <v>0</v>
      </c>
      <c r="AC123" s="33">
        <f>IF($A21=0,0,VLOOKUP($A21,[0]!Matrix,AC$75))</f>
        <v>0</v>
      </c>
      <c r="AD123" s="33">
        <f>IF($A21=0,0,VLOOKUP($A21,[0]!Matrix,AD$75))</f>
        <v>0</v>
      </c>
      <c r="AE123" s="33">
        <f>IF($A21=0,0,VLOOKUP($A21,[0]!Matrix,AE$75))</f>
        <v>0</v>
      </c>
      <c r="AF123" s="33">
        <f>IF($A21=0,0,VLOOKUP($A21,[0]!Matrix,AF$75))</f>
        <v>0</v>
      </c>
      <c r="AG123" s="33">
        <f>IF($A21=0,0,VLOOKUP($A21,[0]!Matrix,AG$75))</f>
        <v>0</v>
      </c>
      <c r="AH123" s="33">
        <f>IF($A21=0,0,VLOOKUP($A21,[0]!Matrix,AH$75))</f>
        <v>0</v>
      </c>
      <c r="AI123" s="33">
        <f>IF($A21=0,0,VLOOKUP($A21,[0]!Matrix,AI$75))</f>
        <v>0</v>
      </c>
      <c r="AJ123" s="33">
        <f>IF($A21=0,0,VLOOKUP($A21,[0]!Matrix,AJ$75))</f>
        <v>0</v>
      </c>
      <c r="AK123" s="33">
        <f>IF($A21=0,0,VLOOKUP($A21,[0]!Matrix,AK$75))</f>
        <v>0</v>
      </c>
      <c r="AL123" s="33">
        <f>IF($A21=0,0,VLOOKUP($A21,[0]!Matrix,AL$75))</f>
        <v>0</v>
      </c>
      <c r="AM123" s="33">
        <f>IF($A21=0,0,VLOOKUP($A21,[0]!Matrix,AM$75))</f>
        <v>0</v>
      </c>
      <c r="AN123" s="34"/>
      <c r="AO123" s="22">
        <v>13</v>
      </c>
      <c r="AP123" s="35">
        <f>'Growing-Finishing'!$G21*W123/1000</f>
        <v>0</v>
      </c>
      <c r="AQ123" s="35">
        <f>'Growing-Finishing'!$G21*X123/1000</f>
        <v>0</v>
      </c>
      <c r="AR123" s="35">
        <f>'Growing-Finishing'!$G21*Y123/1000</f>
        <v>0</v>
      </c>
      <c r="AS123" s="35">
        <f>'Growing-Finishing'!$G21*Z123/1000</f>
        <v>0</v>
      </c>
      <c r="AT123" s="35">
        <f>'Growing-Finishing'!$G21*AA123/1000</f>
        <v>0</v>
      </c>
      <c r="AU123" s="35">
        <f>'Growing-Finishing'!$G21*AB123/1000</f>
        <v>0</v>
      </c>
      <c r="AV123" s="35">
        <f>'Growing-Finishing'!$G21*AC123/1000</f>
        <v>0</v>
      </c>
      <c r="AW123" s="35">
        <f>'Growing-Finishing'!$G21*AD123/1000</f>
        <v>0</v>
      </c>
      <c r="AX123" s="35">
        <f>'Growing-Finishing'!$G21*AE123/1000</f>
        <v>0</v>
      </c>
      <c r="AY123" s="35">
        <f>'Growing-Finishing'!$G21*AF123/1000</f>
        <v>0</v>
      </c>
      <c r="AZ123" s="35">
        <f>'Growing-Finishing'!$G21*AG123/1000</f>
        <v>0</v>
      </c>
      <c r="BA123" s="35">
        <f>'Growing-Finishing'!$G21*AH123/1000</f>
        <v>0</v>
      </c>
      <c r="BB123" s="35">
        <f>'Growing-Finishing'!$G21*AI123/1000</f>
        <v>0</v>
      </c>
      <c r="BC123" s="35">
        <f>'Growing-Finishing'!$G21*AJ123/1000</f>
        <v>0</v>
      </c>
      <c r="BD123" s="35">
        <f>'Growing-Finishing'!$G21*AK123/1000</f>
        <v>0</v>
      </c>
      <c r="BE123" s="35">
        <f>'Growing-Finishing'!$G21*AL123/1000</f>
        <v>0</v>
      </c>
      <c r="BF123" s="35">
        <f>'Growing-Finishing'!$G21*AM123/1000</f>
        <v>0</v>
      </c>
    </row>
    <row r="124" spans="22:58" ht="14.25" customHeight="1">
      <c r="V124" s="22">
        <v>14</v>
      </c>
      <c r="W124" s="33">
        <f>IF($A22=0,0,VLOOKUP($A22,[0]!Matrix,W$75))</f>
        <v>0</v>
      </c>
      <c r="X124" s="33">
        <f>IF($A22=0,0,VLOOKUP($A22,[0]!Matrix,X$75))</f>
        <v>0</v>
      </c>
      <c r="Y124" s="33">
        <f>IF($A22=0,0,VLOOKUP($A22,[0]!Matrix,Y$75))</f>
        <v>0</v>
      </c>
      <c r="Z124" s="33">
        <f>IF($A22=0,0,VLOOKUP($A22,[0]!Matrix,Z$75))</f>
        <v>0</v>
      </c>
      <c r="AA124" s="33">
        <f>IF($A22=0,0,VLOOKUP($A22,[0]!Matrix,AA$75))</f>
        <v>0</v>
      </c>
      <c r="AB124" s="33">
        <f>IF($A22=0,0,VLOOKUP($A22,[0]!Matrix,AB$75))</f>
        <v>0</v>
      </c>
      <c r="AC124" s="33">
        <f>IF($A22=0,0,VLOOKUP($A22,[0]!Matrix,AC$75))</f>
        <v>0</v>
      </c>
      <c r="AD124" s="33">
        <f>IF($A22=0,0,VLOOKUP($A22,[0]!Matrix,AD$75))</f>
        <v>0</v>
      </c>
      <c r="AE124" s="33">
        <f>IF($A22=0,0,VLOOKUP($A22,[0]!Matrix,AE$75))</f>
        <v>0</v>
      </c>
      <c r="AF124" s="33">
        <f>IF($A22=0,0,VLOOKUP($A22,[0]!Matrix,AF$75))</f>
        <v>0</v>
      </c>
      <c r="AG124" s="33">
        <f>IF($A22=0,0,VLOOKUP($A22,[0]!Matrix,AG$75))</f>
        <v>0</v>
      </c>
      <c r="AH124" s="33">
        <f>IF($A22=0,0,VLOOKUP($A22,[0]!Matrix,AH$75))</f>
        <v>0</v>
      </c>
      <c r="AI124" s="33">
        <f>IF($A22=0,0,VLOOKUP($A22,[0]!Matrix,AI$75))</f>
        <v>0</v>
      </c>
      <c r="AJ124" s="33">
        <f>IF($A22=0,0,VLOOKUP($A22,[0]!Matrix,AJ$75))</f>
        <v>0</v>
      </c>
      <c r="AK124" s="33">
        <f>IF($A22=0,0,VLOOKUP($A22,[0]!Matrix,AK$75))</f>
        <v>0</v>
      </c>
      <c r="AL124" s="33">
        <f>IF($A22=0,0,VLOOKUP($A22,[0]!Matrix,AL$75))</f>
        <v>0</v>
      </c>
      <c r="AM124" s="33">
        <f>IF($A22=0,0,VLOOKUP($A22,[0]!Matrix,AM$75))</f>
        <v>252000</v>
      </c>
      <c r="AN124" s="34"/>
      <c r="AO124" s="22">
        <v>14</v>
      </c>
      <c r="AP124" s="35">
        <f>'Growing-Finishing'!$G22*W124/1000</f>
        <v>0</v>
      </c>
      <c r="AQ124" s="35">
        <f>'Growing-Finishing'!$G22*X124/1000</f>
        <v>0</v>
      </c>
      <c r="AR124" s="35">
        <f>'Growing-Finishing'!$G22*Y124/1000</f>
        <v>0</v>
      </c>
      <c r="AS124" s="35">
        <f>'Growing-Finishing'!$G22*Z124/1000</f>
        <v>0</v>
      </c>
      <c r="AT124" s="35">
        <f>'Growing-Finishing'!$G22*AA124/1000</f>
        <v>0</v>
      </c>
      <c r="AU124" s="35">
        <f>'Growing-Finishing'!$G22*AB124/1000</f>
        <v>0</v>
      </c>
      <c r="AV124" s="35">
        <f>'Growing-Finishing'!$G22*AC124/1000</f>
        <v>0</v>
      </c>
      <c r="AW124" s="35">
        <f>'Growing-Finishing'!$G22*AD124/1000</f>
        <v>0</v>
      </c>
      <c r="AX124" s="35">
        <f>'Growing-Finishing'!$G22*AE124/1000</f>
        <v>0</v>
      </c>
      <c r="AY124" s="35">
        <f>'Growing-Finishing'!$G22*AF124/1000</f>
        <v>0</v>
      </c>
      <c r="AZ124" s="35">
        <f>'Growing-Finishing'!$G22*AG124/1000</f>
        <v>0</v>
      </c>
      <c r="BA124" s="35">
        <f>'Growing-Finishing'!$G22*AH124/1000</f>
        <v>0</v>
      </c>
      <c r="BB124" s="35">
        <f>'Growing-Finishing'!$G22*AI124/1000</f>
        <v>0</v>
      </c>
      <c r="BC124" s="35">
        <f>'Growing-Finishing'!$G22*AJ124/1000</f>
        <v>0</v>
      </c>
      <c r="BD124" s="35">
        <f>'Growing-Finishing'!$G22*AK124/1000</f>
        <v>0</v>
      </c>
      <c r="BE124" s="35">
        <f>'Growing-Finishing'!$G22*AL124/1000</f>
        <v>0</v>
      </c>
      <c r="BF124" s="35">
        <f>'Growing-Finishing'!$G22*AM124/1000</f>
        <v>0</v>
      </c>
    </row>
    <row r="125" spans="22:58" ht="14.25" customHeight="1">
      <c r="V125" s="22">
        <v>15</v>
      </c>
      <c r="W125" s="33">
        <f>IF($A23=0,0,VLOOKUP($A23,[0]!Matrix,W$75))</f>
        <v>0</v>
      </c>
      <c r="X125" s="33">
        <f>IF($A23=0,0,VLOOKUP($A23,[0]!Matrix,X$75))</f>
        <v>0</v>
      </c>
      <c r="Y125" s="33">
        <f>IF($A23=0,0,VLOOKUP($A23,[0]!Matrix,Y$75))</f>
        <v>0</v>
      </c>
      <c r="Z125" s="33">
        <f>IF($A23=0,0,VLOOKUP($A23,[0]!Matrix,Z$75))</f>
        <v>0</v>
      </c>
      <c r="AA125" s="33">
        <f>IF($A23=0,0,VLOOKUP($A23,[0]!Matrix,AA$75))</f>
        <v>0</v>
      </c>
      <c r="AB125" s="33">
        <f>IF($A23=0,0,VLOOKUP($A23,[0]!Matrix,AB$75))</f>
        <v>0</v>
      </c>
      <c r="AC125" s="33">
        <f>IF($A23=0,0,VLOOKUP($A23,[0]!Matrix,AC$75))</f>
        <v>0</v>
      </c>
      <c r="AD125" s="33">
        <f>IF($A23=0,0,VLOOKUP($A23,[0]!Matrix,AD$75))</f>
        <v>0</v>
      </c>
      <c r="AE125" s="33">
        <f>IF($A23=0,0,VLOOKUP($A23,[0]!Matrix,AE$75))</f>
        <v>0</v>
      </c>
      <c r="AF125" s="33">
        <f>IF($A23=0,0,VLOOKUP($A23,[0]!Matrix,AF$75))</f>
        <v>0</v>
      </c>
      <c r="AG125" s="33">
        <f>IF($A23=0,0,VLOOKUP($A23,[0]!Matrix,AG$75))</f>
        <v>0</v>
      </c>
      <c r="AH125" s="33">
        <f>IF($A23=0,0,VLOOKUP($A23,[0]!Matrix,AH$75))</f>
        <v>0</v>
      </c>
      <c r="AI125" s="33">
        <f>IF($A23=0,0,VLOOKUP($A23,[0]!Matrix,AI$75))</f>
        <v>0</v>
      </c>
      <c r="AJ125" s="33">
        <f>IF($A23=0,0,VLOOKUP($A23,[0]!Matrix,AJ$75))</f>
        <v>0</v>
      </c>
      <c r="AK125" s="33">
        <f>IF($A23=0,0,VLOOKUP($A23,[0]!Matrix,AK$75))</f>
        <v>0</v>
      </c>
      <c r="AL125" s="33">
        <f>IF($A23=0,0,VLOOKUP($A23,[0]!Matrix,AL$75))</f>
        <v>0</v>
      </c>
      <c r="AM125" s="33">
        <f>IF($A23=0,0,VLOOKUP($A23,[0]!Matrix,AM$75))</f>
        <v>0</v>
      </c>
      <c r="AN125" s="34"/>
      <c r="AO125" s="22">
        <v>15</v>
      </c>
      <c r="AP125" s="35">
        <f>'Growing-Finishing'!$G23*W125/1000</f>
        <v>0</v>
      </c>
      <c r="AQ125" s="35">
        <f>'Growing-Finishing'!$G23*X125/1000</f>
        <v>0</v>
      </c>
      <c r="AR125" s="35">
        <f>'Growing-Finishing'!$G23*Y125/1000</f>
        <v>0</v>
      </c>
      <c r="AS125" s="35">
        <f>'Growing-Finishing'!$G23*Z125/1000</f>
        <v>0</v>
      </c>
      <c r="AT125" s="35">
        <f>'Growing-Finishing'!$G23*AA125/1000</f>
        <v>0</v>
      </c>
      <c r="AU125" s="35">
        <f>'Growing-Finishing'!$G23*AB125/1000</f>
        <v>0</v>
      </c>
      <c r="AV125" s="35">
        <f>'Growing-Finishing'!$G23*AC125/1000</f>
        <v>0</v>
      </c>
      <c r="AW125" s="35">
        <f>'Growing-Finishing'!$G23*AD125/1000</f>
        <v>0</v>
      </c>
      <c r="AX125" s="35">
        <f>'Growing-Finishing'!$G23*AE125/1000</f>
        <v>0</v>
      </c>
      <c r="AY125" s="35">
        <f>'Growing-Finishing'!$G23*AF125/1000</f>
        <v>0</v>
      </c>
      <c r="AZ125" s="35">
        <f>'Growing-Finishing'!$G23*AG125/1000</f>
        <v>0</v>
      </c>
      <c r="BA125" s="35">
        <f>'Growing-Finishing'!$G23*AH125/1000</f>
        <v>0</v>
      </c>
      <c r="BB125" s="35">
        <f>'Growing-Finishing'!$G23*AI125/1000</f>
        <v>0</v>
      </c>
      <c r="BC125" s="35">
        <f>'Growing-Finishing'!$G23*AJ125/1000</f>
        <v>0</v>
      </c>
      <c r="BD125" s="35">
        <f>'Growing-Finishing'!$G23*AK125/1000</f>
        <v>0</v>
      </c>
      <c r="BE125" s="35">
        <f>'Growing-Finishing'!$G23*AL125/1000</f>
        <v>0</v>
      </c>
      <c r="BF125" s="35">
        <f>'Growing-Finishing'!$G23*AM125/1000</f>
        <v>0</v>
      </c>
    </row>
    <row r="126" spans="22:58" ht="14.25" customHeight="1">
      <c r="V126" s="22">
        <v>16</v>
      </c>
      <c r="W126" s="33">
        <f>IF($A24=0,0,VLOOKUP($A24,[0]!Matrix,W$75))</f>
        <v>0</v>
      </c>
      <c r="X126" s="33">
        <f>IF($A24=0,0,VLOOKUP($A24,[0]!Matrix,X$75))</f>
        <v>0</v>
      </c>
      <c r="Y126" s="33">
        <f>IF($A24=0,0,VLOOKUP($A24,[0]!Matrix,Y$75))</f>
        <v>0</v>
      </c>
      <c r="Z126" s="33">
        <f>IF($A24=0,0,VLOOKUP($A24,[0]!Matrix,Z$75))</f>
        <v>0</v>
      </c>
      <c r="AA126" s="33">
        <f>IF($A24=0,0,VLOOKUP($A24,[0]!Matrix,AA$75))</f>
        <v>0</v>
      </c>
      <c r="AB126" s="33">
        <f>IF($A24=0,0,VLOOKUP($A24,[0]!Matrix,AB$75))</f>
        <v>0</v>
      </c>
      <c r="AC126" s="33">
        <f>IF($A24=0,0,VLOOKUP($A24,[0]!Matrix,AC$75))</f>
        <v>0</v>
      </c>
      <c r="AD126" s="33">
        <f>IF($A24=0,0,VLOOKUP($A24,[0]!Matrix,AD$75))</f>
        <v>0</v>
      </c>
      <c r="AE126" s="33">
        <f>IF($A24=0,0,VLOOKUP($A24,[0]!Matrix,AE$75))</f>
        <v>0</v>
      </c>
      <c r="AF126" s="33">
        <f>IF($A24=0,0,VLOOKUP($A24,[0]!Matrix,AF$75))</f>
        <v>0</v>
      </c>
      <c r="AG126" s="33">
        <f>IF($A24=0,0,VLOOKUP($A24,[0]!Matrix,AG$75))</f>
        <v>0</v>
      </c>
      <c r="AH126" s="33">
        <f>IF($A24=0,0,VLOOKUP($A24,[0]!Matrix,AH$75))</f>
        <v>0</v>
      </c>
      <c r="AI126" s="33">
        <f>IF($A24=0,0,VLOOKUP($A24,[0]!Matrix,AI$75))</f>
        <v>0</v>
      </c>
      <c r="AJ126" s="33">
        <f>IF($A24=0,0,VLOOKUP($A24,[0]!Matrix,AJ$75))</f>
        <v>0</v>
      </c>
      <c r="AK126" s="33">
        <f>IF($A24=0,0,VLOOKUP($A24,[0]!Matrix,AK$75))</f>
        <v>0</v>
      </c>
      <c r="AL126" s="33">
        <f>IF($A24=0,0,VLOOKUP($A24,[0]!Matrix,AL$75))</f>
        <v>0</v>
      </c>
      <c r="AM126" s="33">
        <f>IF($A24=0,0,VLOOKUP($A24,[0]!Matrix,AM$75))</f>
        <v>0</v>
      </c>
      <c r="AN126" s="34"/>
      <c r="AO126" s="22">
        <v>16</v>
      </c>
      <c r="AP126" s="35">
        <f>'Growing-Finishing'!$G24*W126/1000</f>
        <v>0</v>
      </c>
      <c r="AQ126" s="35">
        <f>'Growing-Finishing'!$G24*X126/1000</f>
        <v>0</v>
      </c>
      <c r="AR126" s="35">
        <f>'Growing-Finishing'!$G24*Y126/1000</f>
        <v>0</v>
      </c>
      <c r="AS126" s="35">
        <f>'Growing-Finishing'!$G24*Z126/1000</f>
        <v>0</v>
      </c>
      <c r="AT126" s="35">
        <f>'Growing-Finishing'!$G24*AA126/1000</f>
        <v>0</v>
      </c>
      <c r="AU126" s="35">
        <f>'Growing-Finishing'!$G24*AB126/1000</f>
        <v>0</v>
      </c>
      <c r="AV126" s="35">
        <f>'Growing-Finishing'!$G24*AC126/1000</f>
        <v>0</v>
      </c>
      <c r="AW126" s="35">
        <f>'Growing-Finishing'!$G24*AD126/1000</f>
        <v>0</v>
      </c>
      <c r="AX126" s="35">
        <f>'Growing-Finishing'!$G24*AE126/1000</f>
        <v>0</v>
      </c>
      <c r="AY126" s="35">
        <f>'Growing-Finishing'!$G24*AF126/1000</f>
        <v>0</v>
      </c>
      <c r="AZ126" s="35">
        <f>'Growing-Finishing'!$G24*AG126/1000</f>
        <v>0</v>
      </c>
      <c r="BA126" s="35">
        <f>'Growing-Finishing'!$G24*AH126/1000</f>
        <v>0</v>
      </c>
      <c r="BB126" s="35">
        <f>'Growing-Finishing'!$G24*AI126/1000</f>
        <v>0</v>
      </c>
      <c r="BC126" s="35">
        <f>'Growing-Finishing'!$G24*AJ126/1000</f>
        <v>0</v>
      </c>
      <c r="BD126" s="35">
        <f>'Growing-Finishing'!$G24*AK126/1000</f>
        <v>0</v>
      </c>
      <c r="BE126" s="35">
        <f>'Growing-Finishing'!$G24*AL126/1000</f>
        <v>0</v>
      </c>
      <c r="BF126" s="35">
        <f>'Growing-Finishing'!$G24*AM126/1000</f>
        <v>0</v>
      </c>
    </row>
    <row r="127" spans="22:58" ht="14.25" customHeight="1">
      <c r="V127" s="22">
        <v>17</v>
      </c>
      <c r="W127" s="33">
        <f>IF($A25=0,0,VLOOKUP($A25,[0]!Matrix,W$75))</f>
        <v>0</v>
      </c>
      <c r="X127" s="33">
        <f>IF($A25=0,0,VLOOKUP($A25,[0]!Matrix,X$75))</f>
        <v>0</v>
      </c>
      <c r="Y127" s="33">
        <f>IF($A25=0,0,VLOOKUP($A25,[0]!Matrix,Y$75))</f>
        <v>0</v>
      </c>
      <c r="Z127" s="33">
        <f>IF($A25=0,0,VLOOKUP($A25,[0]!Matrix,Z$75))</f>
        <v>0</v>
      </c>
      <c r="AA127" s="33">
        <f>IF($A25=0,0,VLOOKUP($A25,[0]!Matrix,AA$75))</f>
        <v>0</v>
      </c>
      <c r="AB127" s="33">
        <f>IF($A25=0,0,VLOOKUP($A25,[0]!Matrix,AB$75))</f>
        <v>0</v>
      </c>
      <c r="AC127" s="33">
        <f>IF($A25=0,0,VLOOKUP($A25,[0]!Matrix,AC$75))</f>
        <v>0</v>
      </c>
      <c r="AD127" s="33">
        <f>IF($A25=0,0,VLOOKUP($A25,[0]!Matrix,AD$75))</f>
        <v>0</v>
      </c>
      <c r="AE127" s="33">
        <f>IF($A25=0,0,VLOOKUP($A25,[0]!Matrix,AE$75))</f>
        <v>0</v>
      </c>
      <c r="AF127" s="33">
        <f>IF($A25=0,0,VLOOKUP($A25,[0]!Matrix,AF$75))</f>
        <v>0</v>
      </c>
      <c r="AG127" s="33">
        <f>IF($A25=0,0,VLOOKUP($A25,[0]!Matrix,AG$75))</f>
        <v>0</v>
      </c>
      <c r="AH127" s="33">
        <f>IF($A25=0,0,VLOOKUP($A25,[0]!Matrix,AH$75))</f>
        <v>0</v>
      </c>
      <c r="AI127" s="33">
        <f>IF($A25=0,0,VLOOKUP($A25,[0]!Matrix,AI$75))</f>
        <v>0</v>
      </c>
      <c r="AJ127" s="33">
        <f>IF($A25=0,0,VLOOKUP($A25,[0]!Matrix,AJ$75))</f>
        <v>0</v>
      </c>
      <c r="AK127" s="33">
        <f>IF($A25=0,0,VLOOKUP($A25,[0]!Matrix,AK$75))</f>
        <v>0</v>
      </c>
      <c r="AL127" s="33">
        <f>IF($A25=0,0,VLOOKUP($A25,[0]!Matrix,AL$75))</f>
        <v>0</v>
      </c>
      <c r="AM127" s="33">
        <f>IF($A25=0,0,VLOOKUP($A25,[0]!Matrix,AM$75))</f>
        <v>0</v>
      </c>
      <c r="AN127" s="34"/>
      <c r="AO127" s="22">
        <v>17</v>
      </c>
      <c r="AP127" s="35">
        <f>'Growing-Finishing'!$G25*W127/1000</f>
        <v>0</v>
      </c>
      <c r="AQ127" s="35">
        <f>'Growing-Finishing'!$G25*X127/1000</f>
        <v>0</v>
      </c>
      <c r="AR127" s="35">
        <f>'Growing-Finishing'!$G25*Y127/1000</f>
        <v>0</v>
      </c>
      <c r="AS127" s="35">
        <f>'Growing-Finishing'!$G25*Z127/1000</f>
        <v>0</v>
      </c>
      <c r="AT127" s="35">
        <f>'Growing-Finishing'!$G25*AA127/1000</f>
        <v>0</v>
      </c>
      <c r="AU127" s="35">
        <f>'Growing-Finishing'!$G25*AB127/1000</f>
        <v>0</v>
      </c>
      <c r="AV127" s="35">
        <f>'Growing-Finishing'!$G25*AC127/1000</f>
        <v>0</v>
      </c>
      <c r="AW127" s="35">
        <f>'Growing-Finishing'!$G25*AD127/1000</f>
        <v>0</v>
      </c>
      <c r="AX127" s="35">
        <f>'Growing-Finishing'!$G25*AE127/1000</f>
        <v>0</v>
      </c>
      <c r="AY127" s="35">
        <f>'Growing-Finishing'!$G25*AF127/1000</f>
        <v>0</v>
      </c>
      <c r="AZ127" s="35">
        <f>'Growing-Finishing'!$G25*AG127/1000</f>
        <v>0</v>
      </c>
      <c r="BA127" s="35">
        <f>'Growing-Finishing'!$G25*AH127/1000</f>
        <v>0</v>
      </c>
      <c r="BB127" s="35">
        <f>'Growing-Finishing'!$G25*AI127/1000</f>
        <v>0</v>
      </c>
      <c r="BC127" s="35">
        <f>'Growing-Finishing'!$G25*AJ127/1000</f>
        <v>0</v>
      </c>
      <c r="BD127" s="35">
        <f>'Growing-Finishing'!$G25*AK127/1000</f>
        <v>0</v>
      </c>
      <c r="BE127" s="35">
        <f>'Growing-Finishing'!$G25*AL127/1000</f>
        <v>0</v>
      </c>
      <c r="BF127" s="35">
        <f>'Growing-Finishing'!$G25*AM127/1000</f>
        <v>0</v>
      </c>
    </row>
    <row r="128" spans="22:58" ht="14.25" customHeight="1">
      <c r="V128" s="22">
        <v>18</v>
      </c>
      <c r="W128" s="33">
        <f>IF($A26=0,0,VLOOKUP($A26,[0]!Matrix,W$75))</f>
        <v>0</v>
      </c>
      <c r="X128" s="33">
        <f>IF($A26=0,0,VLOOKUP($A26,[0]!Matrix,X$75))</f>
        <v>0</v>
      </c>
      <c r="Y128" s="33">
        <f>IF($A26=0,0,VLOOKUP($A26,[0]!Matrix,Y$75))</f>
        <v>0</v>
      </c>
      <c r="Z128" s="33">
        <f>IF($A26=0,0,VLOOKUP($A26,[0]!Matrix,Z$75))</f>
        <v>0</v>
      </c>
      <c r="AA128" s="33">
        <f>IF($A26=0,0,VLOOKUP($A26,[0]!Matrix,AA$75))</f>
        <v>0</v>
      </c>
      <c r="AB128" s="33">
        <f>IF($A26=0,0,VLOOKUP($A26,[0]!Matrix,AB$75))</f>
        <v>0</v>
      </c>
      <c r="AC128" s="33">
        <f>IF($A26=0,0,VLOOKUP($A26,[0]!Matrix,AC$75))</f>
        <v>0</v>
      </c>
      <c r="AD128" s="33">
        <f>IF($A26=0,0,VLOOKUP($A26,[0]!Matrix,AD$75))</f>
        <v>0</v>
      </c>
      <c r="AE128" s="33">
        <f>IF($A26=0,0,VLOOKUP($A26,[0]!Matrix,AE$75))</f>
        <v>0</v>
      </c>
      <c r="AF128" s="33">
        <f>IF($A26=0,0,VLOOKUP($A26,[0]!Matrix,AF$75))</f>
        <v>0</v>
      </c>
      <c r="AG128" s="33">
        <f>IF($A26=0,0,VLOOKUP($A26,[0]!Matrix,AG$75))</f>
        <v>0</v>
      </c>
      <c r="AH128" s="33">
        <f>IF($A26=0,0,VLOOKUP($A26,[0]!Matrix,AH$75))</f>
        <v>0</v>
      </c>
      <c r="AI128" s="33">
        <f>IF($A26=0,0,VLOOKUP($A26,[0]!Matrix,AI$75))</f>
        <v>0</v>
      </c>
      <c r="AJ128" s="33">
        <f>IF($A26=0,0,VLOOKUP($A26,[0]!Matrix,AJ$75))</f>
        <v>0</v>
      </c>
      <c r="AK128" s="33">
        <f>IF($A26=0,0,VLOOKUP($A26,[0]!Matrix,AK$75))</f>
        <v>0</v>
      </c>
      <c r="AL128" s="33">
        <f>IF($A26=0,0,VLOOKUP($A26,[0]!Matrix,AL$75))</f>
        <v>0</v>
      </c>
      <c r="AM128" s="33">
        <f>IF($A26=0,0,VLOOKUP($A26,[0]!Matrix,AM$75))</f>
        <v>0</v>
      </c>
      <c r="AN128" s="34"/>
      <c r="AO128" s="22">
        <v>18</v>
      </c>
      <c r="AP128" s="35">
        <f>'Growing-Finishing'!$G26*W128/1000</f>
        <v>0</v>
      </c>
      <c r="AQ128" s="35">
        <f>'Growing-Finishing'!$G26*X128/1000</f>
        <v>0</v>
      </c>
      <c r="AR128" s="35">
        <f>'Growing-Finishing'!$G26*Y128/1000</f>
        <v>0</v>
      </c>
      <c r="AS128" s="35">
        <f>'Growing-Finishing'!$G26*Z128/1000</f>
        <v>0</v>
      </c>
      <c r="AT128" s="35">
        <f>'Growing-Finishing'!$G26*AA128/1000</f>
        <v>0</v>
      </c>
      <c r="AU128" s="35">
        <f>'Growing-Finishing'!$G26*AB128/1000</f>
        <v>0</v>
      </c>
      <c r="AV128" s="35">
        <f>'Growing-Finishing'!$G26*AC128/1000</f>
        <v>0</v>
      </c>
      <c r="AW128" s="35">
        <f>'Growing-Finishing'!$G26*AD128/1000</f>
        <v>0</v>
      </c>
      <c r="AX128" s="35">
        <f>'Growing-Finishing'!$G26*AE128/1000</f>
        <v>0</v>
      </c>
      <c r="AY128" s="35">
        <f>'Growing-Finishing'!$G26*AF128/1000</f>
        <v>0</v>
      </c>
      <c r="AZ128" s="35">
        <f>'Growing-Finishing'!$G26*AG128/1000</f>
        <v>0</v>
      </c>
      <c r="BA128" s="35">
        <f>'Growing-Finishing'!$G26*AH128/1000</f>
        <v>0</v>
      </c>
      <c r="BB128" s="35">
        <f>'Growing-Finishing'!$G26*AI128/1000</f>
        <v>0</v>
      </c>
      <c r="BC128" s="35">
        <f>'Growing-Finishing'!$G26*AJ128/1000</f>
        <v>0</v>
      </c>
      <c r="BD128" s="35">
        <f>'Growing-Finishing'!$G26*AK128/1000</f>
        <v>0</v>
      </c>
      <c r="BE128" s="35">
        <f>'Growing-Finishing'!$G26*AL128/1000</f>
        <v>0</v>
      </c>
      <c r="BF128" s="35">
        <f>'Growing-Finishing'!$G26*AM128/1000</f>
        <v>0</v>
      </c>
    </row>
    <row r="129" spans="22:58" ht="14.25" customHeight="1">
      <c r="V129" s="22">
        <v>19</v>
      </c>
      <c r="W129" s="33">
        <f>IF($A27=0,0,VLOOKUP($A27,[0]!Matrix,W$75))</f>
        <v>0</v>
      </c>
      <c r="X129" s="33">
        <f>IF($A27=0,0,VLOOKUP($A27,[0]!Matrix,X$75))</f>
        <v>0</v>
      </c>
      <c r="Y129" s="33">
        <f>IF($A27=0,0,VLOOKUP($A27,[0]!Matrix,Y$75))</f>
        <v>0</v>
      </c>
      <c r="Z129" s="33">
        <f>IF($A27=0,0,VLOOKUP($A27,[0]!Matrix,Z$75))</f>
        <v>0</v>
      </c>
      <c r="AA129" s="33">
        <f>IF($A27=0,0,VLOOKUP($A27,[0]!Matrix,AA$75))</f>
        <v>0</v>
      </c>
      <c r="AB129" s="33">
        <f>IF($A27=0,0,VLOOKUP($A27,[0]!Matrix,AB$75))</f>
        <v>0</v>
      </c>
      <c r="AC129" s="33">
        <f>IF($A27=0,0,VLOOKUP($A27,[0]!Matrix,AC$75))</f>
        <v>0</v>
      </c>
      <c r="AD129" s="33">
        <f>IF($A27=0,0,VLOOKUP($A27,[0]!Matrix,AD$75))</f>
        <v>0</v>
      </c>
      <c r="AE129" s="33">
        <f>IF($A27=0,0,VLOOKUP($A27,[0]!Matrix,AE$75))</f>
        <v>0</v>
      </c>
      <c r="AF129" s="33">
        <f>IF($A27=0,0,VLOOKUP($A27,[0]!Matrix,AF$75))</f>
        <v>0</v>
      </c>
      <c r="AG129" s="33">
        <f>IF($A27=0,0,VLOOKUP($A27,[0]!Matrix,AG$75))</f>
        <v>0</v>
      </c>
      <c r="AH129" s="33">
        <f>IF($A27=0,0,VLOOKUP($A27,[0]!Matrix,AH$75))</f>
        <v>0</v>
      </c>
      <c r="AI129" s="33">
        <f>IF($A27=0,0,VLOOKUP($A27,[0]!Matrix,AI$75))</f>
        <v>0</v>
      </c>
      <c r="AJ129" s="33">
        <f>IF($A27=0,0,VLOOKUP($A27,[0]!Matrix,AJ$75))</f>
        <v>0</v>
      </c>
      <c r="AK129" s="33">
        <f>IF($A27=0,0,VLOOKUP($A27,[0]!Matrix,AK$75))</f>
        <v>0</v>
      </c>
      <c r="AL129" s="33">
        <f>IF($A27=0,0,VLOOKUP($A27,[0]!Matrix,AL$75))</f>
        <v>0</v>
      </c>
      <c r="AM129" s="33">
        <f>IF($A27=0,0,VLOOKUP($A27,[0]!Matrix,AM$75))</f>
        <v>0</v>
      </c>
      <c r="AN129" s="34"/>
      <c r="AO129" s="22">
        <v>19</v>
      </c>
      <c r="AP129" s="35">
        <f>'Growing-Finishing'!$G27*W129/1000</f>
        <v>0</v>
      </c>
      <c r="AQ129" s="35">
        <f>'Growing-Finishing'!$G27*X129/1000</f>
        <v>0</v>
      </c>
      <c r="AR129" s="35">
        <f>'Growing-Finishing'!$G27*Y129/1000</f>
        <v>0</v>
      </c>
      <c r="AS129" s="35">
        <f>'Growing-Finishing'!$G27*Z129/1000</f>
        <v>0</v>
      </c>
      <c r="AT129" s="35">
        <f>'Growing-Finishing'!$G27*AA129/1000</f>
        <v>0</v>
      </c>
      <c r="AU129" s="35">
        <f>'Growing-Finishing'!$G27*AB129/1000</f>
        <v>0</v>
      </c>
      <c r="AV129" s="35">
        <f>'Growing-Finishing'!$G27*AC129/1000</f>
        <v>0</v>
      </c>
      <c r="AW129" s="35">
        <f>'Growing-Finishing'!$G27*AD129/1000</f>
        <v>0</v>
      </c>
      <c r="AX129" s="35">
        <f>'Growing-Finishing'!$G27*AE129/1000</f>
        <v>0</v>
      </c>
      <c r="AY129" s="35">
        <f>'Growing-Finishing'!$G27*AF129/1000</f>
        <v>0</v>
      </c>
      <c r="AZ129" s="35">
        <f>'Growing-Finishing'!$G27*AG129/1000</f>
        <v>0</v>
      </c>
      <c r="BA129" s="35">
        <f>'Growing-Finishing'!$G27*AH129/1000</f>
        <v>0</v>
      </c>
      <c r="BB129" s="35">
        <f>'Growing-Finishing'!$G27*AI129/1000</f>
        <v>0</v>
      </c>
      <c r="BC129" s="35">
        <f>'Growing-Finishing'!$G27*AJ129/1000</f>
        <v>0</v>
      </c>
      <c r="BD129" s="35">
        <f>'Growing-Finishing'!$G27*AK129/1000</f>
        <v>0</v>
      </c>
      <c r="BE129" s="35">
        <f>'Growing-Finishing'!$G27*AL129/1000</f>
        <v>0</v>
      </c>
      <c r="BF129" s="35">
        <f>'Growing-Finishing'!$G27*AM129/1000</f>
        <v>0</v>
      </c>
    </row>
    <row r="130" spans="22:58" ht="14.25" customHeight="1">
      <c r="V130" s="22">
        <v>20</v>
      </c>
      <c r="W130" s="33">
        <f>IF($A28=0,0,VLOOKUP($A28,[0]!Matrix,W$75))</f>
        <v>0</v>
      </c>
      <c r="X130" s="33">
        <f>IF($A28=0,0,VLOOKUP($A28,[0]!Matrix,X$75))</f>
        <v>0</v>
      </c>
      <c r="Y130" s="33">
        <f>IF($A28=0,0,VLOOKUP($A28,[0]!Matrix,Y$75))</f>
        <v>0</v>
      </c>
      <c r="Z130" s="33">
        <f>IF($A28=0,0,VLOOKUP($A28,[0]!Matrix,Z$75))</f>
        <v>0</v>
      </c>
      <c r="AA130" s="33">
        <f>IF($A28=0,0,VLOOKUP($A28,[0]!Matrix,AA$75))</f>
        <v>0</v>
      </c>
      <c r="AB130" s="33">
        <f>IF($A28=0,0,VLOOKUP($A28,[0]!Matrix,AB$75))</f>
        <v>0</v>
      </c>
      <c r="AC130" s="33">
        <f>IF($A28=0,0,VLOOKUP($A28,[0]!Matrix,AC$75))</f>
        <v>0</v>
      </c>
      <c r="AD130" s="33">
        <f>IF($A28=0,0,VLOOKUP($A28,[0]!Matrix,AD$75))</f>
        <v>0</v>
      </c>
      <c r="AE130" s="33">
        <f>IF($A28=0,0,VLOOKUP($A28,[0]!Matrix,AE$75))</f>
        <v>0</v>
      </c>
      <c r="AF130" s="33">
        <f>IF($A28=0,0,VLOOKUP($A28,[0]!Matrix,AF$75))</f>
        <v>0</v>
      </c>
      <c r="AG130" s="33">
        <f>IF($A28=0,0,VLOOKUP($A28,[0]!Matrix,AG$75))</f>
        <v>0</v>
      </c>
      <c r="AH130" s="33">
        <f>IF($A28=0,0,VLOOKUP($A28,[0]!Matrix,AH$75))</f>
        <v>0</v>
      </c>
      <c r="AI130" s="33">
        <f>IF($A28=0,0,VLOOKUP($A28,[0]!Matrix,AI$75))</f>
        <v>0</v>
      </c>
      <c r="AJ130" s="33">
        <f>IF($A28=0,0,VLOOKUP($A28,[0]!Matrix,AJ$75))</f>
        <v>0</v>
      </c>
      <c r="AK130" s="33">
        <f>IF($A28=0,0,VLOOKUP($A28,[0]!Matrix,AK$75))</f>
        <v>0</v>
      </c>
      <c r="AL130" s="33">
        <f>IF($A28=0,0,VLOOKUP($A28,[0]!Matrix,AL$75))</f>
        <v>0</v>
      </c>
      <c r="AM130" s="33">
        <f>IF($A28=0,0,VLOOKUP($A28,[0]!Matrix,AM$75))</f>
        <v>0</v>
      </c>
      <c r="AN130" s="34"/>
      <c r="AO130" s="22">
        <v>20</v>
      </c>
      <c r="AP130" s="35">
        <f>'Growing-Finishing'!$G28*W130/1000</f>
        <v>0</v>
      </c>
      <c r="AQ130" s="35">
        <f>'Growing-Finishing'!$G28*X130/1000</f>
        <v>0</v>
      </c>
      <c r="AR130" s="35">
        <f>'Growing-Finishing'!$G28*Y130/1000</f>
        <v>0</v>
      </c>
      <c r="AS130" s="35">
        <f>'Growing-Finishing'!$G28*Z130/1000</f>
        <v>0</v>
      </c>
      <c r="AT130" s="35">
        <f>'Growing-Finishing'!$G28*AA130/1000</f>
        <v>0</v>
      </c>
      <c r="AU130" s="35">
        <f>'Growing-Finishing'!$G28*AB130/1000</f>
        <v>0</v>
      </c>
      <c r="AV130" s="35">
        <f>'Growing-Finishing'!$G28*AC130/1000</f>
        <v>0</v>
      </c>
      <c r="AW130" s="35">
        <f>'Growing-Finishing'!$G28*AD130/1000</f>
        <v>0</v>
      </c>
      <c r="AX130" s="35">
        <f>'Growing-Finishing'!$G28*AE130/1000</f>
        <v>0</v>
      </c>
      <c r="AY130" s="35">
        <f>'Growing-Finishing'!$G28*AF130/1000</f>
        <v>0</v>
      </c>
      <c r="AZ130" s="35">
        <f>'Growing-Finishing'!$G28*AG130/1000</f>
        <v>0</v>
      </c>
      <c r="BA130" s="35">
        <f>'Growing-Finishing'!$G28*AH130/1000</f>
        <v>0</v>
      </c>
      <c r="BB130" s="35">
        <f>'Growing-Finishing'!$G28*AI130/1000</f>
        <v>0</v>
      </c>
      <c r="BC130" s="35">
        <f>'Growing-Finishing'!$G28*AJ130/1000</f>
        <v>0</v>
      </c>
      <c r="BD130" s="35">
        <f>'Growing-Finishing'!$G28*AK130/1000</f>
        <v>0</v>
      </c>
      <c r="BE130" s="35">
        <f>'Growing-Finishing'!$G28*AL130/1000</f>
        <v>0</v>
      </c>
      <c r="BF130" s="35">
        <f>'Growing-Finishing'!$G28*AM130/1000</f>
        <v>0</v>
      </c>
    </row>
    <row r="131" spans="22:58" ht="14.25" customHeight="1">
      <c r="V131" s="22">
        <v>21</v>
      </c>
      <c r="W131" s="33">
        <f>IF($A29=0,0,VLOOKUP($A29,[0]!Matrix,W$75))</f>
        <v>0</v>
      </c>
      <c r="X131" s="33">
        <f>IF($A29=0,0,VLOOKUP($A29,[0]!Matrix,X$75))</f>
        <v>0</v>
      </c>
      <c r="Y131" s="33">
        <f>IF($A29=0,0,VLOOKUP($A29,[0]!Matrix,Y$75))</f>
        <v>0</v>
      </c>
      <c r="Z131" s="33">
        <f>IF($A29=0,0,VLOOKUP($A29,[0]!Matrix,Z$75))</f>
        <v>0</v>
      </c>
      <c r="AA131" s="33">
        <f>IF($A29=0,0,VLOOKUP($A29,[0]!Matrix,AA$75))</f>
        <v>0</v>
      </c>
      <c r="AB131" s="33">
        <f>IF($A29=0,0,VLOOKUP($A29,[0]!Matrix,AB$75))</f>
        <v>0</v>
      </c>
      <c r="AC131" s="33">
        <f>IF($A29=0,0,VLOOKUP($A29,[0]!Matrix,AC$75))</f>
        <v>0</v>
      </c>
      <c r="AD131" s="33">
        <f>IF($A29=0,0,VLOOKUP($A29,[0]!Matrix,AD$75))</f>
        <v>0</v>
      </c>
      <c r="AE131" s="33">
        <f>IF($A29=0,0,VLOOKUP($A29,[0]!Matrix,AE$75))</f>
        <v>0</v>
      </c>
      <c r="AF131" s="33">
        <f>IF($A29=0,0,VLOOKUP($A29,[0]!Matrix,AF$75))</f>
        <v>0</v>
      </c>
      <c r="AG131" s="33">
        <f>IF($A29=0,0,VLOOKUP($A29,[0]!Matrix,AG$75))</f>
        <v>0</v>
      </c>
      <c r="AH131" s="33">
        <f>IF($A29=0,0,VLOOKUP($A29,[0]!Matrix,AH$75))</f>
        <v>0</v>
      </c>
      <c r="AI131" s="33">
        <f>IF($A29=0,0,VLOOKUP($A29,[0]!Matrix,AI$75))</f>
        <v>0</v>
      </c>
      <c r="AJ131" s="33">
        <f>IF($A29=0,0,VLOOKUP($A29,[0]!Matrix,AJ$75))</f>
        <v>0</v>
      </c>
      <c r="AK131" s="33">
        <f>IF($A29=0,0,VLOOKUP($A29,[0]!Matrix,AK$75))</f>
        <v>0</v>
      </c>
      <c r="AL131" s="33">
        <f>IF($A29=0,0,VLOOKUP($A29,[0]!Matrix,AL$75))</f>
        <v>0</v>
      </c>
      <c r="AM131" s="33">
        <f>IF($A29=0,0,VLOOKUP($A29,[0]!Matrix,AM$75))</f>
        <v>0</v>
      </c>
      <c r="AN131" s="34"/>
      <c r="AO131" s="22">
        <v>21</v>
      </c>
      <c r="AP131" s="35">
        <f>'Growing-Finishing'!$G29*W131/1000</f>
        <v>0</v>
      </c>
      <c r="AQ131" s="35">
        <f>'Growing-Finishing'!$G29*X131/1000</f>
        <v>0</v>
      </c>
      <c r="AR131" s="35">
        <f>'Growing-Finishing'!$G29*Y131/1000</f>
        <v>0</v>
      </c>
      <c r="AS131" s="35">
        <f>'Growing-Finishing'!$G29*Z131/1000</f>
        <v>0</v>
      </c>
      <c r="AT131" s="35">
        <f>'Growing-Finishing'!$G29*AA131/1000</f>
        <v>0</v>
      </c>
      <c r="AU131" s="35">
        <f>'Growing-Finishing'!$G29*AB131/1000</f>
        <v>0</v>
      </c>
      <c r="AV131" s="35">
        <f>'Growing-Finishing'!$G29*AC131/1000</f>
        <v>0</v>
      </c>
      <c r="AW131" s="35">
        <f>'Growing-Finishing'!$G29*AD131/1000</f>
        <v>0</v>
      </c>
      <c r="AX131" s="35">
        <f>'Growing-Finishing'!$G29*AE131/1000</f>
        <v>0</v>
      </c>
      <c r="AY131" s="35">
        <f>'Growing-Finishing'!$G29*AF131/1000</f>
        <v>0</v>
      </c>
      <c r="AZ131" s="35">
        <f>'Growing-Finishing'!$G29*AG131/1000</f>
        <v>0</v>
      </c>
      <c r="BA131" s="35">
        <f>'Growing-Finishing'!$G29*AH131/1000</f>
        <v>0</v>
      </c>
      <c r="BB131" s="35">
        <f>'Growing-Finishing'!$G29*AI131/1000</f>
        <v>0</v>
      </c>
      <c r="BC131" s="35">
        <f>'Growing-Finishing'!$G29*AJ131/1000</f>
        <v>0</v>
      </c>
      <c r="BD131" s="35">
        <f>'Growing-Finishing'!$G29*AK131/1000</f>
        <v>0</v>
      </c>
      <c r="BE131" s="35">
        <f>'Growing-Finishing'!$G29*AL131/1000</f>
        <v>0</v>
      </c>
      <c r="BF131" s="35">
        <f>'Growing-Finishing'!$G29*AM131/1000</f>
        <v>0</v>
      </c>
    </row>
    <row r="132" spans="22:58" ht="14.25" customHeight="1">
      <c r="V132" s="22">
        <v>22</v>
      </c>
      <c r="W132" s="33">
        <f>IF($A30=0,0,VLOOKUP($A30,[0]!Matrix,W$75))</f>
        <v>0</v>
      </c>
      <c r="X132" s="33">
        <f>IF($A30=0,0,VLOOKUP($A30,[0]!Matrix,X$75))</f>
        <v>0</v>
      </c>
      <c r="Y132" s="33">
        <f>IF($A30=0,0,VLOOKUP($A30,[0]!Matrix,Y$75))</f>
        <v>0</v>
      </c>
      <c r="Z132" s="33">
        <f>IF($A30=0,0,VLOOKUP($A30,[0]!Matrix,Z$75))</f>
        <v>0</v>
      </c>
      <c r="AA132" s="33">
        <f>IF($A30=0,0,VLOOKUP($A30,[0]!Matrix,AA$75))</f>
        <v>0</v>
      </c>
      <c r="AB132" s="33">
        <f>IF($A30=0,0,VLOOKUP($A30,[0]!Matrix,AB$75))</f>
        <v>0</v>
      </c>
      <c r="AC132" s="33">
        <f>IF($A30=0,0,VLOOKUP($A30,[0]!Matrix,AC$75))</f>
        <v>0</v>
      </c>
      <c r="AD132" s="33">
        <f>IF($A30=0,0,VLOOKUP($A30,[0]!Matrix,AD$75))</f>
        <v>0</v>
      </c>
      <c r="AE132" s="33">
        <f>IF($A30=0,0,VLOOKUP($A30,[0]!Matrix,AE$75))</f>
        <v>0</v>
      </c>
      <c r="AF132" s="33">
        <f>IF($A30=0,0,VLOOKUP($A30,[0]!Matrix,AF$75))</f>
        <v>0</v>
      </c>
      <c r="AG132" s="33">
        <f>IF($A30=0,0,VLOOKUP($A30,[0]!Matrix,AG$75))</f>
        <v>0</v>
      </c>
      <c r="AH132" s="33">
        <f>IF($A30=0,0,VLOOKUP($A30,[0]!Matrix,AH$75))</f>
        <v>0</v>
      </c>
      <c r="AI132" s="33">
        <f>IF($A30=0,0,VLOOKUP($A30,[0]!Matrix,AI$75))</f>
        <v>0</v>
      </c>
      <c r="AJ132" s="33">
        <f>IF($A30=0,0,VLOOKUP($A30,[0]!Matrix,AJ$75))</f>
        <v>0</v>
      </c>
      <c r="AK132" s="33">
        <f>IF($A30=0,0,VLOOKUP($A30,[0]!Matrix,AK$75))</f>
        <v>0</v>
      </c>
      <c r="AL132" s="33">
        <f>IF($A30=0,0,VLOOKUP($A30,[0]!Matrix,AL$75))</f>
        <v>0</v>
      </c>
      <c r="AM132" s="33">
        <f>IF($A30=0,0,VLOOKUP($A30,[0]!Matrix,AM$75))</f>
        <v>0</v>
      </c>
      <c r="AN132" s="34"/>
      <c r="AO132" s="22">
        <v>22</v>
      </c>
      <c r="AP132" s="35">
        <f>'Growing-Finishing'!$G30*W132/1000</f>
        <v>0</v>
      </c>
      <c r="AQ132" s="35">
        <f>'Growing-Finishing'!$G30*X132/1000</f>
        <v>0</v>
      </c>
      <c r="AR132" s="35">
        <f>'Growing-Finishing'!$G30*Y132/1000</f>
        <v>0</v>
      </c>
      <c r="AS132" s="35">
        <f>'Growing-Finishing'!$G30*Z132/1000</f>
        <v>0</v>
      </c>
      <c r="AT132" s="35">
        <f>'Growing-Finishing'!$G30*AA132/1000</f>
        <v>0</v>
      </c>
      <c r="AU132" s="35">
        <f>'Growing-Finishing'!$G30*AB132/1000</f>
        <v>0</v>
      </c>
      <c r="AV132" s="35">
        <f>'Growing-Finishing'!$G30*AC132/1000</f>
        <v>0</v>
      </c>
      <c r="AW132" s="35">
        <f>'Growing-Finishing'!$G30*AD132/1000</f>
        <v>0</v>
      </c>
      <c r="AX132" s="35">
        <f>'Growing-Finishing'!$G30*AE132/1000</f>
        <v>0</v>
      </c>
      <c r="AY132" s="35">
        <f>'Growing-Finishing'!$G30*AF132/1000</f>
        <v>0</v>
      </c>
      <c r="AZ132" s="35">
        <f>'Growing-Finishing'!$G30*AG132/1000</f>
        <v>0</v>
      </c>
      <c r="BA132" s="35">
        <f>'Growing-Finishing'!$G30*AH132/1000</f>
        <v>0</v>
      </c>
      <c r="BB132" s="35">
        <f>'Growing-Finishing'!$G30*AI132/1000</f>
        <v>0</v>
      </c>
      <c r="BC132" s="35">
        <f>'Growing-Finishing'!$G30*AJ132/1000</f>
        <v>0</v>
      </c>
      <c r="BD132" s="35">
        <f>'Growing-Finishing'!$G30*AK132/1000</f>
        <v>0</v>
      </c>
      <c r="BE132" s="35">
        <f>'Growing-Finishing'!$G30*AL132/1000</f>
        <v>0</v>
      </c>
      <c r="BF132" s="35">
        <f>'Growing-Finishing'!$G30*AM132/1000</f>
        <v>0</v>
      </c>
    </row>
    <row r="133" spans="22:58" ht="14.25" customHeight="1">
      <c r="V133" s="22">
        <v>23</v>
      </c>
      <c r="W133" s="33">
        <f>IF($A31=0,0,VLOOKUP($A31,[0]!Matrix,W$75))</f>
        <v>0</v>
      </c>
      <c r="X133" s="33">
        <f>IF($A31=0,0,VLOOKUP($A31,[0]!Matrix,X$75))</f>
        <v>0</v>
      </c>
      <c r="Y133" s="33">
        <f>IF($A31=0,0,VLOOKUP($A31,[0]!Matrix,Y$75))</f>
        <v>0</v>
      </c>
      <c r="Z133" s="33">
        <f>IF($A31=0,0,VLOOKUP($A31,[0]!Matrix,Z$75))</f>
        <v>0</v>
      </c>
      <c r="AA133" s="33">
        <f>IF($A31=0,0,VLOOKUP($A31,[0]!Matrix,AA$75))</f>
        <v>0</v>
      </c>
      <c r="AB133" s="33">
        <f>IF($A31=0,0,VLOOKUP($A31,[0]!Matrix,AB$75))</f>
        <v>0</v>
      </c>
      <c r="AC133" s="33">
        <f>IF($A31=0,0,VLOOKUP($A31,[0]!Matrix,AC$75))</f>
        <v>0</v>
      </c>
      <c r="AD133" s="33">
        <f>IF($A31=0,0,VLOOKUP($A31,[0]!Matrix,AD$75))</f>
        <v>0</v>
      </c>
      <c r="AE133" s="33">
        <f>IF($A31=0,0,VLOOKUP($A31,[0]!Matrix,AE$75))</f>
        <v>0</v>
      </c>
      <c r="AF133" s="33">
        <f>IF($A31=0,0,VLOOKUP($A31,[0]!Matrix,AF$75))</f>
        <v>0</v>
      </c>
      <c r="AG133" s="33">
        <f>IF($A31=0,0,VLOOKUP($A31,[0]!Matrix,AG$75))</f>
        <v>0</v>
      </c>
      <c r="AH133" s="33">
        <f>IF($A31=0,0,VLOOKUP($A31,[0]!Matrix,AH$75))</f>
        <v>0</v>
      </c>
      <c r="AI133" s="33">
        <f>IF($A31=0,0,VLOOKUP($A31,[0]!Matrix,AI$75))</f>
        <v>0</v>
      </c>
      <c r="AJ133" s="33">
        <f>IF($A31=0,0,VLOOKUP($A31,[0]!Matrix,AJ$75))</f>
        <v>0</v>
      </c>
      <c r="AK133" s="33">
        <f>IF($A31=0,0,VLOOKUP($A31,[0]!Matrix,AK$75))</f>
        <v>0</v>
      </c>
      <c r="AL133" s="33">
        <f>IF($A31=0,0,VLOOKUP($A31,[0]!Matrix,AL$75))</f>
        <v>0</v>
      </c>
      <c r="AM133" s="33">
        <f>IF($A31=0,0,VLOOKUP($A31,[0]!Matrix,AM$75))</f>
        <v>0</v>
      </c>
      <c r="AN133" s="34"/>
      <c r="AO133" s="22">
        <v>23</v>
      </c>
      <c r="AP133" s="35">
        <f>'Growing-Finishing'!$G31*W133/1000</f>
        <v>0</v>
      </c>
      <c r="AQ133" s="35">
        <f>'Growing-Finishing'!$G31*X133/1000</f>
        <v>0</v>
      </c>
      <c r="AR133" s="35">
        <f>'Growing-Finishing'!$G31*Y133/1000</f>
        <v>0</v>
      </c>
      <c r="AS133" s="35">
        <f>'Growing-Finishing'!$G31*Z133/1000</f>
        <v>0</v>
      </c>
      <c r="AT133" s="35">
        <f>'Growing-Finishing'!$G31*AA133/1000</f>
        <v>0</v>
      </c>
      <c r="AU133" s="35">
        <f>'Growing-Finishing'!$G31*AB133/1000</f>
        <v>0</v>
      </c>
      <c r="AV133" s="35">
        <f>'Growing-Finishing'!$G31*AC133/1000</f>
        <v>0</v>
      </c>
      <c r="AW133" s="35">
        <f>'Growing-Finishing'!$G31*AD133/1000</f>
        <v>0</v>
      </c>
      <c r="AX133" s="35">
        <f>'Growing-Finishing'!$G31*AE133/1000</f>
        <v>0</v>
      </c>
      <c r="AY133" s="35">
        <f>'Growing-Finishing'!$G31*AF133/1000</f>
        <v>0</v>
      </c>
      <c r="AZ133" s="35">
        <f>'Growing-Finishing'!$G31*AG133/1000</f>
        <v>0</v>
      </c>
      <c r="BA133" s="35">
        <f>'Growing-Finishing'!$G31*AH133/1000</f>
        <v>0</v>
      </c>
      <c r="BB133" s="35">
        <f>'Growing-Finishing'!$G31*AI133/1000</f>
        <v>0</v>
      </c>
      <c r="BC133" s="35">
        <f>'Growing-Finishing'!$G31*AJ133/1000</f>
        <v>0</v>
      </c>
      <c r="BD133" s="35">
        <f>'Growing-Finishing'!$G31*AK133/1000</f>
        <v>0</v>
      </c>
      <c r="BE133" s="35">
        <f>'Growing-Finishing'!$G31*AL133/1000</f>
        <v>0</v>
      </c>
      <c r="BF133" s="35">
        <f>'Growing-Finishing'!$G31*AM133/1000</f>
        <v>0</v>
      </c>
    </row>
    <row r="134" spans="22:58" ht="14.25" customHeight="1">
      <c r="V134" s="22">
        <v>24</v>
      </c>
      <c r="W134" s="33">
        <f>IF($A32=0,0,VLOOKUP($A32,[0]!Matrix,W$75))</f>
        <v>0</v>
      </c>
      <c r="X134" s="33">
        <f>IF($A32=0,0,VLOOKUP($A32,[0]!Matrix,X$75))</f>
        <v>0</v>
      </c>
      <c r="Y134" s="33">
        <f>IF($A32=0,0,VLOOKUP($A32,[0]!Matrix,Y$75))</f>
        <v>0</v>
      </c>
      <c r="Z134" s="33">
        <f>IF($A32=0,0,VLOOKUP($A32,[0]!Matrix,Z$75))</f>
        <v>0</v>
      </c>
      <c r="AA134" s="33">
        <f>IF($A32=0,0,VLOOKUP($A32,[0]!Matrix,AA$75))</f>
        <v>0</v>
      </c>
      <c r="AB134" s="33">
        <f>IF($A32=0,0,VLOOKUP($A32,[0]!Matrix,AB$75))</f>
        <v>0</v>
      </c>
      <c r="AC134" s="33">
        <f>IF($A32=0,0,VLOOKUP($A32,[0]!Matrix,AC$75))</f>
        <v>0</v>
      </c>
      <c r="AD134" s="33">
        <f>IF($A32=0,0,VLOOKUP($A32,[0]!Matrix,AD$75))</f>
        <v>0</v>
      </c>
      <c r="AE134" s="33">
        <f>IF($A32=0,0,VLOOKUP($A32,[0]!Matrix,AE$75))</f>
        <v>0</v>
      </c>
      <c r="AF134" s="33">
        <f>IF($A32=0,0,VLOOKUP($A32,[0]!Matrix,AF$75))</f>
        <v>0</v>
      </c>
      <c r="AG134" s="33">
        <f>IF($A32=0,0,VLOOKUP($A32,[0]!Matrix,AG$75))</f>
        <v>0</v>
      </c>
      <c r="AH134" s="33">
        <f>IF($A32=0,0,VLOOKUP($A32,[0]!Matrix,AH$75))</f>
        <v>0</v>
      </c>
      <c r="AI134" s="33">
        <f>IF($A32=0,0,VLOOKUP($A32,[0]!Matrix,AI$75))</f>
        <v>0</v>
      </c>
      <c r="AJ134" s="33">
        <f>IF($A32=0,0,VLOOKUP($A32,[0]!Matrix,AJ$75))</f>
        <v>0</v>
      </c>
      <c r="AK134" s="33">
        <f>IF($A32=0,0,VLOOKUP($A32,[0]!Matrix,AK$75))</f>
        <v>0</v>
      </c>
      <c r="AL134" s="33">
        <f>IF($A32=0,0,VLOOKUP($A32,[0]!Matrix,AL$75))</f>
        <v>0</v>
      </c>
      <c r="AM134" s="33">
        <f>IF($A32=0,0,VLOOKUP($A32,[0]!Matrix,AM$75))</f>
        <v>0</v>
      </c>
      <c r="AN134" s="34"/>
      <c r="AO134" s="22">
        <v>24</v>
      </c>
      <c r="AP134" s="35">
        <f>'Growing-Finishing'!$G32*W134/1000</f>
        <v>0</v>
      </c>
      <c r="AQ134" s="35">
        <f>'Growing-Finishing'!$G32*X134/1000</f>
        <v>0</v>
      </c>
      <c r="AR134" s="35">
        <f>'Growing-Finishing'!$G32*Y134/1000</f>
        <v>0</v>
      </c>
      <c r="AS134" s="35">
        <f>'Growing-Finishing'!$G32*Z134/1000</f>
        <v>0</v>
      </c>
      <c r="AT134" s="35">
        <f>'Growing-Finishing'!$G32*AA134/1000</f>
        <v>0</v>
      </c>
      <c r="AU134" s="35">
        <f>'Growing-Finishing'!$G32*AB134/1000</f>
        <v>0</v>
      </c>
      <c r="AV134" s="35">
        <f>'Growing-Finishing'!$G32*AC134/1000</f>
        <v>0</v>
      </c>
      <c r="AW134" s="35">
        <f>'Growing-Finishing'!$G32*AD134/1000</f>
        <v>0</v>
      </c>
      <c r="AX134" s="35">
        <f>'Growing-Finishing'!$G32*AE134/1000</f>
        <v>0</v>
      </c>
      <c r="AY134" s="35">
        <f>'Growing-Finishing'!$G32*AF134/1000</f>
        <v>0</v>
      </c>
      <c r="AZ134" s="35">
        <f>'Growing-Finishing'!$G32*AG134/1000</f>
        <v>0</v>
      </c>
      <c r="BA134" s="35">
        <f>'Growing-Finishing'!$G32*AH134/1000</f>
        <v>0</v>
      </c>
      <c r="BB134" s="35">
        <f>'Growing-Finishing'!$G32*AI134/1000</f>
        <v>0</v>
      </c>
      <c r="BC134" s="35">
        <f>'Growing-Finishing'!$G32*AJ134/1000</f>
        <v>0</v>
      </c>
      <c r="BD134" s="35">
        <f>'Growing-Finishing'!$G32*AK134/1000</f>
        <v>0</v>
      </c>
      <c r="BE134" s="35">
        <f>'Growing-Finishing'!$G32*AL134/1000</f>
        <v>0</v>
      </c>
      <c r="BF134" s="35">
        <f>'Growing-Finishing'!$G32*AM134/1000</f>
        <v>0</v>
      </c>
    </row>
    <row r="135" spans="22:58" ht="14.25" customHeight="1">
      <c r="V135" s="22">
        <v>25</v>
      </c>
      <c r="W135" s="33">
        <f>IF($A33=0,0,VLOOKUP($A33,[0]!Matrix,W$75))</f>
        <v>0</v>
      </c>
      <c r="X135" s="33">
        <f>IF($A33=0,0,VLOOKUP($A33,[0]!Matrix,X$75))</f>
        <v>0</v>
      </c>
      <c r="Y135" s="33">
        <f>IF($A33=0,0,VLOOKUP($A33,[0]!Matrix,Y$75))</f>
        <v>0</v>
      </c>
      <c r="Z135" s="33">
        <f>IF($A33=0,0,VLOOKUP($A33,[0]!Matrix,Z$75))</f>
        <v>0</v>
      </c>
      <c r="AA135" s="33">
        <f>IF($A33=0,0,VLOOKUP($A33,[0]!Matrix,AA$75))</f>
        <v>0</v>
      </c>
      <c r="AB135" s="33">
        <f>IF($A33=0,0,VLOOKUP($A33,[0]!Matrix,AB$75))</f>
        <v>0</v>
      </c>
      <c r="AC135" s="33">
        <f>IF($A33=0,0,VLOOKUP($A33,[0]!Matrix,AC$75))</f>
        <v>0</v>
      </c>
      <c r="AD135" s="33">
        <f>IF($A33=0,0,VLOOKUP($A33,[0]!Matrix,AD$75))</f>
        <v>0</v>
      </c>
      <c r="AE135" s="33">
        <f>IF($A33=0,0,VLOOKUP($A33,[0]!Matrix,AE$75))</f>
        <v>0</v>
      </c>
      <c r="AF135" s="33">
        <f>IF($A33=0,0,VLOOKUP($A33,[0]!Matrix,AF$75))</f>
        <v>0</v>
      </c>
      <c r="AG135" s="33">
        <f>IF($A33=0,0,VLOOKUP($A33,[0]!Matrix,AG$75))</f>
        <v>0</v>
      </c>
      <c r="AH135" s="33">
        <f>IF($A33=0,0,VLOOKUP($A33,[0]!Matrix,AH$75))</f>
        <v>0</v>
      </c>
      <c r="AI135" s="33">
        <f>IF($A33=0,0,VLOOKUP($A33,[0]!Matrix,AI$75))</f>
        <v>0</v>
      </c>
      <c r="AJ135" s="33">
        <f>IF($A33=0,0,VLOOKUP($A33,[0]!Matrix,AJ$75))</f>
        <v>0</v>
      </c>
      <c r="AK135" s="33">
        <f>IF($A33=0,0,VLOOKUP($A33,[0]!Matrix,AK$75))</f>
        <v>0</v>
      </c>
      <c r="AL135" s="33">
        <f>IF($A33=0,0,VLOOKUP($A33,[0]!Matrix,AL$75))</f>
        <v>0</v>
      </c>
      <c r="AM135" s="33">
        <f>IF($A33=0,0,VLOOKUP($A33,[0]!Matrix,AM$75))</f>
        <v>0</v>
      </c>
      <c r="AN135" s="34"/>
      <c r="AO135" s="22">
        <v>25</v>
      </c>
      <c r="AP135" s="35">
        <f>'Growing-Finishing'!$G33*W135/1000</f>
        <v>0</v>
      </c>
      <c r="AQ135" s="35">
        <f>'Growing-Finishing'!$G33*X135/1000</f>
        <v>0</v>
      </c>
      <c r="AR135" s="35">
        <f>'Growing-Finishing'!$G33*Y135/1000</f>
        <v>0</v>
      </c>
      <c r="AS135" s="35">
        <f>'Growing-Finishing'!$G33*Z135/1000</f>
        <v>0</v>
      </c>
      <c r="AT135" s="35">
        <f>'Growing-Finishing'!$G33*AA135/1000</f>
        <v>0</v>
      </c>
      <c r="AU135" s="35">
        <f>'Growing-Finishing'!$G33*AB135/1000</f>
        <v>0</v>
      </c>
      <c r="AV135" s="35">
        <f>'Growing-Finishing'!$G33*AC135/1000</f>
        <v>0</v>
      </c>
      <c r="AW135" s="35">
        <f>'Growing-Finishing'!$G33*AD135/1000</f>
        <v>0</v>
      </c>
      <c r="AX135" s="35">
        <f>'Growing-Finishing'!$G33*AE135/1000</f>
        <v>0</v>
      </c>
      <c r="AY135" s="35">
        <f>'Growing-Finishing'!$G33*AF135/1000</f>
        <v>0</v>
      </c>
      <c r="AZ135" s="35">
        <f>'Growing-Finishing'!$G33*AG135/1000</f>
        <v>0</v>
      </c>
      <c r="BA135" s="35">
        <f>'Growing-Finishing'!$G33*AH135/1000</f>
        <v>0</v>
      </c>
      <c r="BB135" s="35">
        <f>'Growing-Finishing'!$G33*AI135/1000</f>
        <v>0</v>
      </c>
      <c r="BC135" s="35">
        <f>'Growing-Finishing'!$G33*AJ135/1000</f>
        <v>0</v>
      </c>
      <c r="BD135" s="35">
        <f>'Growing-Finishing'!$G33*AK135/1000</f>
        <v>0</v>
      </c>
      <c r="BE135" s="35">
        <f>'Growing-Finishing'!$G33*AL135/1000</f>
        <v>0</v>
      </c>
      <c r="BF135" s="35">
        <f>'Growing-Finishing'!$G33*AM135/1000</f>
        <v>0</v>
      </c>
    </row>
    <row r="136" spans="22:58" ht="14.25" customHeight="1">
      <c r="V136" s="22">
        <v>26</v>
      </c>
      <c r="W136" s="33">
        <f>IF($A34=0,0,VLOOKUP($A34,[0]!Matrix,W$75))</f>
        <v>0</v>
      </c>
      <c r="X136" s="33">
        <f>IF($A34=0,0,VLOOKUP($A34,[0]!Matrix,X$75))</f>
        <v>0</v>
      </c>
      <c r="Y136" s="33">
        <f>IF($A34=0,0,VLOOKUP($A34,[0]!Matrix,Y$75))</f>
        <v>0</v>
      </c>
      <c r="Z136" s="33">
        <f>IF($A34=0,0,VLOOKUP($A34,[0]!Matrix,Z$75))</f>
        <v>0</v>
      </c>
      <c r="AA136" s="33">
        <f>IF($A34=0,0,VLOOKUP($A34,[0]!Matrix,AA$75))</f>
        <v>0</v>
      </c>
      <c r="AB136" s="33">
        <f>IF($A34=0,0,VLOOKUP($A34,[0]!Matrix,AB$75))</f>
        <v>0</v>
      </c>
      <c r="AC136" s="33">
        <f>IF($A34=0,0,VLOOKUP($A34,[0]!Matrix,AC$75))</f>
        <v>0</v>
      </c>
      <c r="AD136" s="33">
        <f>IF($A34=0,0,VLOOKUP($A34,[0]!Matrix,AD$75))</f>
        <v>0</v>
      </c>
      <c r="AE136" s="33">
        <f>IF($A34=0,0,VLOOKUP($A34,[0]!Matrix,AE$75))</f>
        <v>0</v>
      </c>
      <c r="AF136" s="33">
        <f>IF($A34=0,0,VLOOKUP($A34,[0]!Matrix,AF$75))</f>
        <v>0</v>
      </c>
      <c r="AG136" s="33">
        <f>IF($A34=0,0,VLOOKUP($A34,[0]!Matrix,AG$75))</f>
        <v>0</v>
      </c>
      <c r="AH136" s="33">
        <f>IF($A34=0,0,VLOOKUP($A34,[0]!Matrix,AH$75))</f>
        <v>0</v>
      </c>
      <c r="AI136" s="33">
        <f>IF($A34=0,0,VLOOKUP($A34,[0]!Matrix,AI$75))</f>
        <v>0</v>
      </c>
      <c r="AJ136" s="33">
        <f>IF($A34=0,0,VLOOKUP($A34,[0]!Matrix,AJ$75))</f>
        <v>0</v>
      </c>
      <c r="AK136" s="33">
        <f>IF($A34=0,0,VLOOKUP($A34,[0]!Matrix,AK$75))</f>
        <v>0</v>
      </c>
      <c r="AL136" s="33">
        <f>IF($A34=0,0,VLOOKUP($A34,[0]!Matrix,AL$75))</f>
        <v>0</v>
      </c>
      <c r="AM136" s="33">
        <f>IF($A34=0,0,VLOOKUP($A34,[0]!Matrix,AM$75))</f>
        <v>0</v>
      </c>
      <c r="AN136" s="34"/>
      <c r="AO136" s="22">
        <v>26</v>
      </c>
      <c r="AP136" s="35">
        <f>'Growing-Finishing'!$G34*W136/1000</f>
        <v>0</v>
      </c>
      <c r="AQ136" s="35">
        <f>'Growing-Finishing'!$G34*X136/1000</f>
        <v>0</v>
      </c>
      <c r="AR136" s="35">
        <f>'Growing-Finishing'!$G34*Y136/1000</f>
        <v>0</v>
      </c>
      <c r="AS136" s="35">
        <f>'Growing-Finishing'!$G34*Z136/1000</f>
        <v>0</v>
      </c>
      <c r="AT136" s="35">
        <f>'Growing-Finishing'!$G34*AA136/1000</f>
        <v>0</v>
      </c>
      <c r="AU136" s="35">
        <f>'Growing-Finishing'!$G34*AB136/1000</f>
        <v>0</v>
      </c>
      <c r="AV136" s="35">
        <f>'Growing-Finishing'!$G34*AC136/1000</f>
        <v>0</v>
      </c>
      <c r="AW136" s="35">
        <f>'Growing-Finishing'!$G34*AD136/1000</f>
        <v>0</v>
      </c>
      <c r="AX136" s="35">
        <f>'Growing-Finishing'!$G34*AE136/1000</f>
        <v>0</v>
      </c>
      <c r="AY136" s="35">
        <f>'Growing-Finishing'!$G34*AF136/1000</f>
        <v>0</v>
      </c>
      <c r="AZ136" s="35">
        <f>'Growing-Finishing'!$G34*AG136/1000</f>
        <v>0</v>
      </c>
      <c r="BA136" s="35">
        <f>'Growing-Finishing'!$G34*AH136/1000</f>
        <v>0</v>
      </c>
      <c r="BB136" s="35">
        <f>'Growing-Finishing'!$G34*AI136/1000</f>
        <v>0</v>
      </c>
      <c r="BC136" s="35">
        <f>'Growing-Finishing'!$G34*AJ136/1000</f>
        <v>0</v>
      </c>
      <c r="BD136" s="35">
        <f>'Growing-Finishing'!$G34*AK136/1000</f>
        <v>0</v>
      </c>
      <c r="BE136" s="35">
        <f>'Growing-Finishing'!$G34*AL136/1000</f>
        <v>0</v>
      </c>
      <c r="BF136" s="35">
        <f>'Growing-Finishing'!$G34*AM136/1000</f>
        <v>0</v>
      </c>
    </row>
    <row r="137" spans="22:58" ht="14.25" customHeight="1">
      <c r="V137" s="22">
        <v>27</v>
      </c>
      <c r="W137" s="33">
        <f>IF($A35=0,0,VLOOKUP($A35,[0]!Matrix,W$75))</f>
        <v>0</v>
      </c>
      <c r="X137" s="33">
        <f>IF($A35=0,0,VLOOKUP($A35,[0]!Matrix,X$75))</f>
        <v>0</v>
      </c>
      <c r="Y137" s="33">
        <f>IF($A35=0,0,VLOOKUP($A35,[0]!Matrix,Y$75))</f>
        <v>0</v>
      </c>
      <c r="Z137" s="33">
        <f>IF($A35=0,0,VLOOKUP($A35,[0]!Matrix,Z$75))</f>
        <v>0</v>
      </c>
      <c r="AA137" s="33">
        <f>IF($A35=0,0,VLOOKUP($A35,[0]!Matrix,AA$75))</f>
        <v>0</v>
      </c>
      <c r="AB137" s="33">
        <f>IF($A35=0,0,VLOOKUP($A35,[0]!Matrix,AB$75))</f>
        <v>0</v>
      </c>
      <c r="AC137" s="33">
        <f>IF($A35=0,0,VLOOKUP($A35,[0]!Matrix,AC$75))</f>
        <v>0</v>
      </c>
      <c r="AD137" s="33">
        <f>IF($A35=0,0,VLOOKUP($A35,[0]!Matrix,AD$75))</f>
        <v>0</v>
      </c>
      <c r="AE137" s="33">
        <f>IF($A35=0,0,VLOOKUP($A35,[0]!Matrix,AE$75))</f>
        <v>0</v>
      </c>
      <c r="AF137" s="33">
        <f>IF($A35=0,0,VLOOKUP($A35,[0]!Matrix,AF$75))</f>
        <v>0</v>
      </c>
      <c r="AG137" s="33">
        <f>IF($A35=0,0,VLOOKUP($A35,[0]!Matrix,AG$75))</f>
        <v>0</v>
      </c>
      <c r="AH137" s="33">
        <f>IF($A35=0,0,VLOOKUP($A35,[0]!Matrix,AH$75))</f>
        <v>0</v>
      </c>
      <c r="AI137" s="33">
        <f>IF($A35=0,0,VLOOKUP($A35,[0]!Matrix,AI$75))</f>
        <v>0</v>
      </c>
      <c r="AJ137" s="33">
        <f>IF($A35=0,0,VLOOKUP($A35,[0]!Matrix,AJ$75))</f>
        <v>0</v>
      </c>
      <c r="AK137" s="33">
        <f>IF($A35=0,0,VLOOKUP($A35,[0]!Matrix,AK$75))</f>
        <v>0</v>
      </c>
      <c r="AL137" s="33">
        <f>IF($A35=0,0,VLOOKUP($A35,[0]!Matrix,AL$75))</f>
        <v>0</v>
      </c>
      <c r="AM137" s="33">
        <f>IF($A35=0,0,VLOOKUP($A35,[0]!Matrix,AM$75))</f>
        <v>0</v>
      </c>
      <c r="AN137" s="34"/>
      <c r="AO137" s="22">
        <v>27</v>
      </c>
      <c r="AP137" s="35">
        <f>'Growing-Finishing'!$G35*W137/1000</f>
        <v>0</v>
      </c>
      <c r="AQ137" s="35">
        <f>'Growing-Finishing'!$G35*X137/1000</f>
        <v>0</v>
      </c>
      <c r="AR137" s="35">
        <f>'Growing-Finishing'!$G35*Y137/1000</f>
        <v>0</v>
      </c>
      <c r="AS137" s="35">
        <f>'Growing-Finishing'!$G35*Z137/1000</f>
        <v>0</v>
      </c>
      <c r="AT137" s="35">
        <f>'Growing-Finishing'!$G35*AA137/1000</f>
        <v>0</v>
      </c>
      <c r="AU137" s="35">
        <f>'Growing-Finishing'!$G35*AB137/1000</f>
        <v>0</v>
      </c>
      <c r="AV137" s="35">
        <f>'Growing-Finishing'!$G35*AC137/1000</f>
        <v>0</v>
      </c>
      <c r="AW137" s="35">
        <f>'Growing-Finishing'!$G35*AD137/1000</f>
        <v>0</v>
      </c>
      <c r="AX137" s="35">
        <f>'Growing-Finishing'!$G35*AE137/1000</f>
        <v>0</v>
      </c>
      <c r="AY137" s="35">
        <f>'Growing-Finishing'!$G35*AF137/1000</f>
        <v>0</v>
      </c>
      <c r="AZ137" s="35">
        <f>'Growing-Finishing'!$G35*AG137/1000</f>
        <v>0</v>
      </c>
      <c r="BA137" s="35">
        <f>'Growing-Finishing'!$G35*AH137/1000</f>
        <v>0</v>
      </c>
      <c r="BB137" s="35">
        <f>'Growing-Finishing'!$G35*AI137/1000</f>
        <v>0</v>
      </c>
      <c r="BC137" s="35">
        <f>'Growing-Finishing'!$G35*AJ137/1000</f>
        <v>0</v>
      </c>
      <c r="BD137" s="35">
        <f>'Growing-Finishing'!$G35*AK137/1000</f>
        <v>0</v>
      </c>
      <c r="BE137" s="35">
        <f>'Growing-Finishing'!$G35*AL137/1000</f>
        <v>0</v>
      </c>
      <c r="BF137" s="35">
        <f>'Growing-Finishing'!$G35*AM137/1000</f>
        <v>0</v>
      </c>
    </row>
    <row r="138" spans="22:58" ht="14.25" customHeight="1">
      <c r="V138" s="22">
        <v>28</v>
      </c>
      <c r="W138" s="33">
        <f>IF($A36=0,0,VLOOKUP($A36,[0]!Matrix,W$75))</f>
        <v>0</v>
      </c>
      <c r="X138" s="33">
        <f>IF($A36=0,0,VLOOKUP($A36,[0]!Matrix,X$75))</f>
        <v>0</v>
      </c>
      <c r="Y138" s="33">
        <f>IF($A36=0,0,VLOOKUP($A36,[0]!Matrix,Y$75))</f>
        <v>0</v>
      </c>
      <c r="Z138" s="33">
        <f>IF($A36=0,0,VLOOKUP($A36,[0]!Matrix,Z$75))</f>
        <v>0</v>
      </c>
      <c r="AA138" s="33">
        <f>IF($A36=0,0,VLOOKUP($A36,[0]!Matrix,AA$75))</f>
        <v>0</v>
      </c>
      <c r="AB138" s="33">
        <f>IF($A36=0,0,VLOOKUP($A36,[0]!Matrix,AB$75))</f>
        <v>0</v>
      </c>
      <c r="AC138" s="33">
        <f>IF($A36=0,0,VLOOKUP($A36,[0]!Matrix,AC$75))</f>
        <v>0</v>
      </c>
      <c r="AD138" s="33">
        <f>IF($A36=0,0,VLOOKUP($A36,[0]!Matrix,AD$75))</f>
        <v>0</v>
      </c>
      <c r="AE138" s="33">
        <f>IF($A36=0,0,VLOOKUP($A36,[0]!Matrix,AE$75))</f>
        <v>0</v>
      </c>
      <c r="AF138" s="33">
        <f>IF($A36=0,0,VLOOKUP($A36,[0]!Matrix,AF$75))</f>
        <v>0</v>
      </c>
      <c r="AG138" s="33">
        <f>IF($A36=0,0,VLOOKUP($A36,[0]!Matrix,AG$75))</f>
        <v>0</v>
      </c>
      <c r="AH138" s="33">
        <f>IF($A36=0,0,VLOOKUP($A36,[0]!Matrix,AH$75))</f>
        <v>0</v>
      </c>
      <c r="AI138" s="33">
        <f>IF($A36=0,0,VLOOKUP($A36,[0]!Matrix,AI$75))</f>
        <v>0</v>
      </c>
      <c r="AJ138" s="33">
        <f>IF($A36=0,0,VLOOKUP($A36,[0]!Matrix,AJ$75))</f>
        <v>0</v>
      </c>
      <c r="AK138" s="33">
        <f>IF($A36=0,0,VLOOKUP($A36,[0]!Matrix,AK$75))</f>
        <v>0</v>
      </c>
      <c r="AL138" s="33">
        <f>IF($A36=0,0,VLOOKUP($A36,[0]!Matrix,AL$75))</f>
        <v>0</v>
      </c>
      <c r="AM138" s="33">
        <f>IF($A36=0,0,VLOOKUP($A36,[0]!Matrix,AM$75))</f>
        <v>0</v>
      </c>
      <c r="AN138" s="34"/>
      <c r="AO138" s="22">
        <v>28</v>
      </c>
      <c r="AP138" s="35">
        <f>'Growing-Finishing'!$G36*W138/1000</f>
        <v>0</v>
      </c>
      <c r="AQ138" s="35">
        <f>'Growing-Finishing'!$G36*X138/1000</f>
        <v>0</v>
      </c>
      <c r="AR138" s="35">
        <f>'Growing-Finishing'!$G36*Y138/1000</f>
        <v>0</v>
      </c>
      <c r="AS138" s="35">
        <f>'Growing-Finishing'!$G36*Z138/1000</f>
        <v>0</v>
      </c>
      <c r="AT138" s="35">
        <f>'Growing-Finishing'!$G36*AA138/1000</f>
        <v>0</v>
      </c>
      <c r="AU138" s="35">
        <f>'Growing-Finishing'!$G36*AB138/1000</f>
        <v>0</v>
      </c>
      <c r="AV138" s="35">
        <f>'Growing-Finishing'!$G36*AC138/1000</f>
        <v>0</v>
      </c>
      <c r="AW138" s="35">
        <f>'Growing-Finishing'!$G36*AD138/1000</f>
        <v>0</v>
      </c>
      <c r="AX138" s="35">
        <f>'Growing-Finishing'!$G36*AE138/1000</f>
        <v>0</v>
      </c>
      <c r="AY138" s="35">
        <f>'Growing-Finishing'!$G36*AF138/1000</f>
        <v>0</v>
      </c>
      <c r="AZ138" s="35">
        <f>'Growing-Finishing'!$G36*AG138/1000</f>
        <v>0</v>
      </c>
      <c r="BA138" s="35">
        <f>'Growing-Finishing'!$G36*AH138/1000</f>
        <v>0</v>
      </c>
      <c r="BB138" s="35">
        <f>'Growing-Finishing'!$G36*AI138/1000</f>
        <v>0</v>
      </c>
      <c r="BC138" s="35">
        <f>'Growing-Finishing'!$G36*AJ138/1000</f>
        <v>0</v>
      </c>
      <c r="BD138" s="35">
        <f>'Growing-Finishing'!$G36*AK138/1000</f>
        <v>0</v>
      </c>
      <c r="BE138" s="35">
        <f>'Growing-Finishing'!$G36*AL138/1000</f>
        <v>0</v>
      </c>
      <c r="BF138" s="35">
        <f>'Growing-Finishing'!$G36*AM138/1000</f>
        <v>0</v>
      </c>
    </row>
    <row r="139" spans="22:58" ht="14.25" customHeight="1">
      <c r="V139" s="22">
        <v>29</v>
      </c>
      <c r="W139" s="33">
        <f>IF($A37=0,0,VLOOKUP($A37,[0]!Matrix,W$75))</f>
        <v>0</v>
      </c>
      <c r="X139" s="33">
        <f>IF($A37=0,0,VLOOKUP($A37,[0]!Matrix,X$75))</f>
        <v>0</v>
      </c>
      <c r="Y139" s="33">
        <f>IF($A37=0,0,VLOOKUP($A37,[0]!Matrix,Y$75))</f>
        <v>0</v>
      </c>
      <c r="Z139" s="33">
        <f>IF($A37=0,0,VLOOKUP($A37,[0]!Matrix,Z$75))</f>
        <v>0</v>
      </c>
      <c r="AA139" s="33">
        <f>IF($A37=0,0,VLOOKUP($A37,[0]!Matrix,AA$75))</f>
        <v>0</v>
      </c>
      <c r="AB139" s="33">
        <f>IF($A37=0,0,VLOOKUP($A37,[0]!Matrix,AB$75))</f>
        <v>0</v>
      </c>
      <c r="AC139" s="33">
        <f>IF($A37=0,0,VLOOKUP($A37,[0]!Matrix,AC$75))</f>
        <v>0</v>
      </c>
      <c r="AD139" s="33">
        <f>IF($A37=0,0,VLOOKUP($A37,[0]!Matrix,AD$75))</f>
        <v>0</v>
      </c>
      <c r="AE139" s="33">
        <f>IF($A37=0,0,VLOOKUP($A37,[0]!Matrix,AE$75))</f>
        <v>0</v>
      </c>
      <c r="AF139" s="33">
        <f>IF($A37=0,0,VLOOKUP($A37,[0]!Matrix,AF$75))</f>
        <v>0</v>
      </c>
      <c r="AG139" s="33">
        <f>IF($A37=0,0,VLOOKUP($A37,[0]!Matrix,AG$75))</f>
        <v>0</v>
      </c>
      <c r="AH139" s="33">
        <f>IF($A37=0,0,VLOOKUP($A37,[0]!Matrix,AH$75))</f>
        <v>0</v>
      </c>
      <c r="AI139" s="33">
        <f>IF($A37=0,0,VLOOKUP($A37,[0]!Matrix,AI$75))</f>
        <v>0</v>
      </c>
      <c r="AJ139" s="33">
        <f>IF($A37=0,0,VLOOKUP($A37,[0]!Matrix,AJ$75))</f>
        <v>0</v>
      </c>
      <c r="AK139" s="33">
        <f>IF($A37=0,0,VLOOKUP($A37,[0]!Matrix,AK$75))</f>
        <v>0</v>
      </c>
      <c r="AL139" s="33">
        <f>IF($A37=0,0,VLOOKUP($A37,[0]!Matrix,AL$75))</f>
        <v>0</v>
      </c>
      <c r="AM139" s="33">
        <f>IF($A37=0,0,VLOOKUP($A37,[0]!Matrix,AM$75))</f>
        <v>0</v>
      </c>
      <c r="AN139" s="34"/>
      <c r="AO139" s="22">
        <v>29</v>
      </c>
      <c r="AP139" s="35">
        <f>'Growing-Finishing'!$G37*W139/1000</f>
        <v>0</v>
      </c>
      <c r="AQ139" s="35">
        <f>'Growing-Finishing'!$G37*X139/1000</f>
        <v>0</v>
      </c>
      <c r="AR139" s="35">
        <f>'Growing-Finishing'!$G37*Y139/1000</f>
        <v>0</v>
      </c>
      <c r="AS139" s="35">
        <f>'Growing-Finishing'!$G37*Z139/1000</f>
        <v>0</v>
      </c>
      <c r="AT139" s="35">
        <f>'Growing-Finishing'!$G37*AA139/1000</f>
        <v>0</v>
      </c>
      <c r="AU139" s="35">
        <f>'Growing-Finishing'!$G37*AB139/1000</f>
        <v>0</v>
      </c>
      <c r="AV139" s="35">
        <f>'Growing-Finishing'!$G37*AC139/1000</f>
        <v>0</v>
      </c>
      <c r="AW139" s="35">
        <f>'Growing-Finishing'!$G37*AD139/1000</f>
        <v>0</v>
      </c>
      <c r="AX139" s="35">
        <f>'Growing-Finishing'!$G37*AE139/1000</f>
        <v>0</v>
      </c>
      <c r="AY139" s="35">
        <f>'Growing-Finishing'!$G37*AF139/1000</f>
        <v>0</v>
      </c>
      <c r="AZ139" s="35">
        <f>'Growing-Finishing'!$G37*AG139/1000</f>
        <v>0</v>
      </c>
      <c r="BA139" s="35">
        <f>'Growing-Finishing'!$G37*AH139/1000</f>
        <v>0</v>
      </c>
      <c r="BB139" s="35">
        <f>'Growing-Finishing'!$G37*AI139/1000</f>
        <v>0</v>
      </c>
      <c r="BC139" s="35">
        <f>'Growing-Finishing'!$G37*AJ139/1000</f>
        <v>0</v>
      </c>
      <c r="BD139" s="35">
        <f>'Growing-Finishing'!$G37*AK139/1000</f>
        <v>0</v>
      </c>
      <c r="BE139" s="35">
        <f>'Growing-Finishing'!$G37*AL139/1000</f>
        <v>0</v>
      </c>
      <c r="BF139" s="35">
        <f>'Growing-Finishing'!$G37*AM139/1000</f>
        <v>0</v>
      </c>
    </row>
    <row r="140" spans="22:58" ht="14.25" customHeight="1">
      <c r="V140" s="22">
        <v>30</v>
      </c>
      <c r="W140" s="33">
        <f>IF($A38=0,0,VLOOKUP($A38,[0]!Matrix,W$75))</f>
        <v>0</v>
      </c>
      <c r="X140" s="33">
        <f>IF($A38=0,0,VLOOKUP($A38,[0]!Matrix,X$75))</f>
        <v>0</v>
      </c>
      <c r="Y140" s="33">
        <f>IF($A38=0,0,VLOOKUP($A38,[0]!Matrix,Y$75))</f>
        <v>0</v>
      </c>
      <c r="Z140" s="33">
        <f>IF($A38=0,0,VLOOKUP($A38,[0]!Matrix,Z$75))</f>
        <v>0</v>
      </c>
      <c r="AA140" s="33">
        <f>IF($A38=0,0,VLOOKUP($A38,[0]!Matrix,AA$75))</f>
        <v>0</v>
      </c>
      <c r="AB140" s="33">
        <f>IF($A38=0,0,VLOOKUP($A38,[0]!Matrix,AB$75))</f>
        <v>0</v>
      </c>
      <c r="AC140" s="33">
        <f>IF($A38=0,0,VLOOKUP($A38,[0]!Matrix,AC$75))</f>
        <v>0</v>
      </c>
      <c r="AD140" s="33">
        <f>IF($A38=0,0,VLOOKUP($A38,[0]!Matrix,AD$75))</f>
        <v>0</v>
      </c>
      <c r="AE140" s="33">
        <f>IF($A38=0,0,VLOOKUP($A38,[0]!Matrix,AE$75))</f>
        <v>0</v>
      </c>
      <c r="AF140" s="33">
        <f>IF($A38=0,0,VLOOKUP($A38,[0]!Matrix,AF$75))</f>
        <v>0</v>
      </c>
      <c r="AG140" s="33">
        <f>IF($A38=0,0,VLOOKUP($A38,[0]!Matrix,AG$75))</f>
        <v>0</v>
      </c>
      <c r="AH140" s="33">
        <f>IF($A38=0,0,VLOOKUP($A38,[0]!Matrix,AH$75))</f>
        <v>0</v>
      </c>
      <c r="AI140" s="33">
        <f>IF($A38=0,0,VLOOKUP($A38,[0]!Matrix,AI$75))</f>
        <v>0</v>
      </c>
      <c r="AJ140" s="33">
        <f>IF($A38=0,0,VLOOKUP($A38,[0]!Matrix,AJ$75))</f>
        <v>0</v>
      </c>
      <c r="AK140" s="33">
        <f>IF($A38=0,0,VLOOKUP($A38,[0]!Matrix,AK$75))</f>
        <v>0</v>
      </c>
      <c r="AL140" s="33">
        <f>IF($A38=0,0,VLOOKUP($A38,[0]!Matrix,AL$75))</f>
        <v>0</v>
      </c>
      <c r="AM140" s="33">
        <f>IF($A38=0,0,VLOOKUP($A38,[0]!Matrix,AM$75))</f>
        <v>0</v>
      </c>
      <c r="AN140" s="34"/>
      <c r="AO140" s="22">
        <v>30</v>
      </c>
      <c r="AP140" s="35">
        <f>'Growing-Finishing'!$G38*W140/1000</f>
        <v>0</v>
      </c>
      <c r="AQ140" s="35">
        <f>'Growing-Finishing'!$G38*X140/1000</f>
        <v>0</v>
      </c>
      <c r="AR140" s="35">
        <f>'Growing-Finishing'!$G38*Y140/1000</f>
        <v>0</v>
      </c>
      <c r="AS140" s="35">
        <f>'Growing-Finishing'!$G38*Z140/1000</f>
        <v>0</v>
      </c>
      <c r="AT140" s="35">
        <f>'Growing-Finishing'!$G38*AA140/1000</f>
        <v>0</v>
      </c>
      <c r="AU140" s="35">
        <f>'Growing-Finishing'!$G38*AB140/1000</f>
        <v>0</v>
      </c>
      <c r="AV140" s="35">
        <f>'Growing-Finishing'!$G38*AC140/1000</f>
        <v>0</v>
      </c>
      <c r="AW140" s="35">
        <f>'Growing-Finishing'!$G38*AD140/1000</f>
        <v>0</v>
      </c>
      <c r="AX140" s="35">
        <f>'Growing-Finishing'!$G38*AE140/1000</f>
        <v>0</v>
      </c>
      <c r="AY140" s="35">
        <f>'Growing-Finishing'!$G38*AF140/1000</f>
        <v>0</v>
      </c>
      <c r="AZ140" s="35">
        <f>'Growing-Finishing'!$G38*AG140/1000</f>
        <v>0</v>
      </c>
      <c r="BA140" s="35">
        <f>'Growing-Finishing'!$G38*AH140/1000</f>
        <v>0</v>
      </c>
      <c r="BB140" s="35">
        <f>'Growing-Finishing'!$G38*AI140/1000</f>
        <v>0</v>
      </c>
      <c r="BC140" s="35">
        <f>'Growing-Finishing'!$G38*AJ140/1000</f>
        <v>0</v>
      </c>
      <c r="BD140" s="35">
        <f>'Growing-Finishing'!$G38*AK140/1000</f>
        <v>0</v>
      </c>
      <c r="BE140" s="35">
        <f>'Growing-Finishing'!$G38*AL140/1000</f>
        <v>0</v>
      </c>
      <c r="BF140" s="35">
        <f>'Growing-Finishing'!$G38*AM140/1000</f>
        <v>0</v>
      </c>
    </row>
  </sheetData>
  <sortState xmlns:xlrd2="http://schemas.microsoft.com/office/spreadsheetml/2017/richdata2" ref="A9:G31">
    <sortCondition ref="A9"/>
  </sortState>
  <printOptions horizontalCentered="1" verticalCentered="1"/>
  <pageMargins left="0.7" right="0.7" top="0.75" bottom="0.75" header="0.3" footer="0.3"/>
  <pageSetup paperSize="9" scale="1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E03E8-2215-AC48-8A2F-73DC755A9063}">
  <sheetPr>
    <pageSetUpPr fitToPage="1"/>
  </sheetPr>
  <dimension ref="A1:FR140"/>
  <sheetViews>
    <sheetView showGridLines="0" showRuler="0" zoomScale="119" zoomScaleNormal="121" zoomScaleSheetLayoutView="100" zoomScalePageLayoutView="110" workbookViewId="0">
      <selection activeCell="C4" sqref="C4"/>
    </sheetView>
  </sheetViews>
  <sheetFormatPr defaultColWidth="12" defaultRowHeight="14.25" customHeight="1"/>
  <cols>
    <col min="1" max="1" width="10.1640625" style="19" customWidth="1"/>
    <col min="2" max="2" width="33.6640625" style="20" customWidth="1"/>
    <col min="3" max="4" width="10.1640625" style="22" customWidth="1"/>
    <col min="5" max="7" width="8.5" style="22" customWidth="1"/>
    <col min="8" max="8" width="6.33203125" style="20" customWidth="1"/>
    <col min="9" max="9" width="24" style="19" customWidth="1"/>
    <col min="10" max="10" width="8.6640625" style="20" customWidth="1"/>
    <col min="11" max="11" width="7.83203125" style="21" customWidth="1"/>
    <col min="12" max="12" width="7.83203125" style="20" customWidth="1"/>
    <col min="13" max="13" width="7.83203125" style="19" customWidth="1"/>
    <col min="14" max="15" width="8.83203125" style="21" customWidth="1"/>
    <col min="16" max="18" width="11.5" style="22" customWidth="1"/>
    <col min="19" max="19" width="10.5" style="20" customWidth="1"/>
    <col min="20" max="21" width="8.83203125" style="20" customWidth="1"/>
    <col min="22" max="22" width="7.1640625" style="22" customWidth="1"/>
    <col min="23" max="38" width="7.1640625" style="20" customWidth="1"/>
    <col min="39" max="40" width="7.1640625" style="22" customWidth="1"/>
    <col min="41" max="55" width="7.1640625" style="20" customWidth="1"/>
    <col min="56" max="58" width="7.33203125" style="20" customWidth="1"/>
    <col min="59" max="174" width="12" style="20" customWidth="1"/>
    <col min="175" max="16384" width="12" style="23"/>
  </cols>
  <sheetData>
    <row r="1" spans="1:174" ht="14.25" customHeight="1">
      <c r="A1" s="17" t="s">
        <v>110</v>
      </c>
      <c r="B1" s="17"/>
      <c r="C1" s="17"/>
      <c r="D1" s="18"/>
      <c r="E1" s="18"/>
      <c r="F1" s="18"/>
      <c r="G1" s="18"/>
      <c r="H1" s="19"/>
      <c r="I1" s="17" t="s">
        <v>54</v>
      </c>
      <c r="P1" s="18"/>
      <c r="Q1" s="18"/>
      <c r="R1" s="18"/>
      <c r="W1" s="22"/>
      <c r="X1" s="22"/>
      <c r="Y1" s="22"/>
      <c r="Z1" s="22"/>
      <c r="AA1" s="22"/>
      <c r="AB1" s="22"/>
      <c r="AC1" s="22"/>
      <c r="AD1" s="22"/>
      <c r="AE1" s="22"/>
      <c r="AF1" s="22"/>
      <c r="AG1" s="22"/>
      <c r="AH1" s="22"/>
      <c r="AI1" s="22"/>
      <c r="AJ1" s="22"/>
      <c r="AK1" s="22"/>
      <c r="AL1" s="22"/>
      <c r="AM1" s="34"/>
      <c r="AN1" s="34"/>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row>
    <row r="2" spans="1:174" ht="14.25" customHeight="1">
      <c r="A2" s="19" t="s">
        <v>111</v>
      </c>
      <c r="B2" s="57"/>
      <c r="D2" s="18"/>
      <c r="E2" s="18"/>
      <c r="F2" s="18"/>
      <c r="G2" s="18"/>
      <c r="H2" s="19"/>
      <c r="I2" s="19" t="s">
        <v>55</v>
      </c>
      <c r="L2" s="24"/>
      <c r="P2" s="18"/>
      <c r="Q2" s="18"/>
      <c r="R2" s="18"/>
      <c r="W2" s="22"/>
      <c r="X2" s="22"/>
      <c r="Y2" s="22"/>
      <c r="Z2" s="22"/>
      <c r="AA2" s="22"/>
      <c r="AB2" s="22"/>
      <c r="AC2" s="22"/>
      <c r="AD2" s="22"/>
      <c r="AE2" s="22"/>
      <c r="AF2" s="22"/>
      <c r="AG2" s="22"/>
      <c r="AH2" s="22"/>
      <c r="AI2" s="22"/>
      <c r="AJ2" s="22"/>
      <c r="AK2" s="22"/>
      <c r="AL2" s="22"/>
      <c r="AM2" s="34"/>
      <c r="AN2" s="34"/>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row>
    <row r="3" spans="1:174" ht="14.25" customHeight="1">
      <c r="A3" s="17"/>
      <c r="B3" s="58"/>
      <c r="C3" s="19"/>
      <c r="E3" s="19"/>
      <c r="F3" s="19"/>
      <c r="G3" s="19"/>
      <c r="H3" s="19"/>
      <c r="P3" s="19"/>
      <c r="Q3" s="19"/>
      <c r="R3" s="19"/>
      <c r="W3" s="22"/>
      <c r="X3" s="22"/>
      <c r="Y3" s="22"/>
      <c r="Z3" s="22"/>
      <c r="AA3" s="22"/>
      <c r="AB3" s="22"/>
      <c r="AC3" s="22"/>
      <c r="AD3" s="22"/>
      <c r="AE3" s="22"/>
      <c r="AF3" s="22"/>
      <c r="AG3" s="22"/>
      <c r="AH3" s="22"/>
      <c r="AI3" s="22"/>
      <c r="AJ3" s="22"/>
      <c r="AK3" s="22"/>
      <c r="AL3" s="22"/>
      <c r="AM3" s="34"/>
      <c r="AN3" s="34"/>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row>
    <row r="4" spans="1:174" ht="14.25" customHeight="1">
      <c r="A4" s="19" t="s">
        <v>53</v>
      </c>
      <c r="B4" s="59" t="s">
        <v>100</v>
      </c>
      <c r="D4" s="35"/>
      <c r="Q4" s="18"/>
      <c r="R4" s="20"/>
      <c r="U4" s="22"/>
      <c r="V4" s="17" t="s">
        <v>74</v>
      </c>
      <c r="W4" s="22"/>
      <c r="X4" s="22"/>
      <c r="Y4" s="22"/>
      <c r="Z4" s="22"/>
      <c r="AA4" s="22"/>
      <c r="AB4" s="22"/>
      <c r="AC4" s="22"/>
      <c r="AD4" s="22"/>
      <c r="AE4" s="22"/>
      <c r="AF4" s="22"/>
      <c r="AG4" s="22"/>
      <c r="AH4" s="22"/>
      <c r="AI4" s="22"/>
      <c r="AJ4" s="22"/>
      <c r="AK4" s="22"/>
      <c r="AL4" s="22"/>
      <c r="AM4" s="34"/>
      <c r="AN4" s="34"/>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row>
    <row r="5" spans="1:174" ht="14.25" customHeight="1">
      <c r="A5" s="19" t="s">
        <v>29</v>
      </c>
      <c r="B5" s="63">
        <v>1</v>
      </c>
      <c r="D5" s="49"/>
      <c r="E5" s="49"/>
      <c r="F5" s="50"/>
      <c r="G5" s="49"/>
      <c r="H5" s="19"/>
      <c r="I5" s="20"/>
      <c r="J5" s="21"/>
      <c r="M5" s="21"/>
      <c r="O5" s="18"/>
      <c r="P5" s="18"/>
      <c r="Q5" s="18"/>
      <c r="R5" s="20"/>
      <c r="U5" s="22"/>
      <c r="W5" s="22"/>
      <c r="X5" s="22"/>
      <c r="Y5" s="22"/>
      <c r="Z5" s="22"/>
      <c r="AA5" s="22"/>
      <c r="AB5" s="22"/>
      <c r="AC5" s="22"/>
      <c r="AD5" s="22"/>
      <c r="AE5" s="22"/>
      <c r="AF5" s="22"/>
      <c r="AG5" s="22"/>
      <c r="AH5" s="22"/>
      <c r="AI5" s="22"/>
      <c r="AJ5" s="22"/>
      <c r="AK5" s="22"/>
      <c r="AL5" s="22"/>
      <c r="AM5" s="34"/>
      <c r="AN5" s="34"/>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row>
    <row r="6" spans="1:174" ht="14.25" customHeight="1">
      <c r="A6" s="62" t="s">
        <v>27</v>
      </c>
      <c r="B6" s="64">
        <v>43931</v>
      </c>
      <c r="D6" s="49"/>
      <c r="E6" s="49"/>
      <c r="F6" s="50"/>
      <c r="G6" s="49"/>
      <c r="H6" s="19"/>
      <c r="P6" s="18"/>
      <c r="Q6" s="18"/>
      <c r="R6" s="18"/>
      <c r="W6" s="22"/>
      <c r="X6" s="22"/>
      <c r="Y6" s="22"/>
      <c r="Z6" s="22"/>
      <c r="AA6" s="22"/>
      <c r="AB6" s="22"/>
      <c r="AC6" s="22"/>
      <c r="AD6" s="22"/>
      <c r="AE6" s="22"/>
      <c r="AF6" s="22"/>
      <c r="AG6" s="22"/>
      <c r="AH6" s="22"/>
      <c r="AI6" s="22"/>
      <c r="AJ6" s="22"/>
      <c r="AK6" s="22"/>
      <c r="AL6" s="22"/>
      <c r="AM6" s="34"/>
      <c r="AN6" s="34"/>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row>
    <row r="7" spans="1:174" s="29" customFormat="1" ht="14.25" customHeight="1">
      <c r="A7" s="25"/>
      <c r="B7" s="26"/>
      <c r="C7" s="27"/>
      <c r="D7" s="53"/>
      <c r="E7" s="53"/>
      <c r="F7" s="53"/>
      <c r="G7" s="53"/>
      <c r="H7" s="17"/>
      <c r="I7" s="28"/>
      <c r="J7" s="28"/>
      <c r="K7" s="28"/>
      <c r="L7" s="28"/>
      <c r="M7" s="48"/>
      <c r="N7" s="48"/>
      <c r="P7" s="30"/>
      <c r="Q7" s="30"/>
      <c r="R7" s="30"/>
      <c r="S7" s="31"/>
      <c r="T7" s="31"/>
      <c r="U7" s="31"/>
      <c r="V7" s="18"/>
      <c r="W7" s="18">
        <v>3</v>
      </c>
      <c r="X7" s="18">
        <f>W7+1</f>
        <v>4</v>
      </c>
      <c r="Y7" s="18">
        <f>X7+1</f>
        <v>5</v>
      </c>
      <c r="Z7" s="18">
        <f t="shared" ref="Z7:AJ7" si="0">Y7+1</f>
        <v>6</v>
      </c>
      <c r="AA7" s="18">
        <f t="shared" si="0"/>
        <v>7</v>
      </c>
      <c r="AB7" s="18">
        <f t="shared" si="0"/>
        <v>8</v>
      </c>
      <c r="AC7" s="18">
        <f t="shared" si="0"/>
        <v>9</v>
      </c>
      <c r="AD7" s="18">
        <f t="shared" si="0"/>
        <v>10</v>
      </c>
      <c r="AE7" s="18">
        <f t="shared" si="0"/>
        <v>11</v>
      </c>
      <c r="AF7" s="18">
        <f t="shared" si="0"/>
        <v>12</v>
      </c>
      <c r="AG7" s="18">
        <f t="shared" si="0"/>
        <v>13</v>
      </c>
      <c r="AH7" s="18">
        <f t="shared" si="0"/>
        <v>14</v>
      </c>
      <c r="AI7" s="18">
        <f t="shared" si="0"/>
        <v>15</v>
      </c>
      <c r="AJ7" s="18">
        <f t="shared" si="0"/>
        <v>16</v>
      </c>
      <c r="AK7" s="18">
        <f>AJ7+1</f>
        <v>17</v>
      </c>
      <c r="AL7" s="18">
        <v>18</v>
      </c>
      <c r="AM7" s="70">
        <v>19</v>
      </c>
      <c r="AN7" s="70"/>
      <c r="AP7" s="18">
        <v>3</v>
      </c>
      <c r="AQ7" s="18">
        <f t="shared" ref="AQ7:BD7" si="1">AP7+1</f>
        <v>4</v>
      </c>
      <c r="AR7" s="18">
        <f t="shared" si="1"/>
        <v>5</v>
      </c>
      <c r="AS7" s="18">
        <f t="shared" si="1"/>
        <v>6</v>
      </c>
      <c r="AT7" s="18">
        <f t="shared" si="1"/>
        <v>7</v>
      </c>
      <c r="AU7" s="18">
        <f t="shared" si="1"/>
        <v>8</v>
      </c>
      <c r="AV7" s="18">
        <f t="shared" si="1"/>
        <v>9</v>
      </c>
      <c r="AW7" s="18">
        <f t="shared" si="1"/>
        <v>10</v>
      </c>
      <c r="AX7" s="18">
        <f t="shared" si="1"/>
        <v>11</v>
      </c>
      <c r="AY7" s="18">
        <f t="shared" si="1"/>
        <v>12</v>
      </c>
      <c r="AZ7" s="18">
        <f t="shared" si="1"/>
        <v>13</v>
      </c>
      <c r="BA7" s="18">
        <f t="shared" si="1"/>
        <v>14</v>
      </c>
      <c r="BB7" s="18">
        <f t="shared" si="1"/>
        <v>15</v>
      </c>
      <c r="BC7" s="18">
        <f t="shared" si="1"/>
        <v>16</v>
      </c>
      <c r="BD7" s="18">
        <f t="shared" si="1"/>
        <v>17</v>
      </c>
      <c r="BE7" s="18">
        <v>18</v>
      </c>
      <c r="BF7" s="70">
        <v>19</v>
      </c>
    </row>
    <row r="8" spans="1:174" ht="14.25" customHeight="1">
      <c r="A8" s="32" t="s">
        <v>0</v>
      </c>
      <c r="B8" s="45" t="s">
        <v>1</v>
      </c>
      <c r="C8" s="52" t="s">
        <v>51</v>
      </c>
      <c r="D8" s="51" t="s">
        <v>101</v>
      </c>
      <c r="E8" s="51" t="s">
        <v>97</v>
      </c>
      <c r="F8" s="51" t="s">
        <v>98</v>
      </c>
      <c r="G8" s="51" t="s">
        <v>99</v>
      </c>
      <c r="H8" s="19"/>
      <c r="I8" s="25" t="s">
        <v>41</v>
      </c>
      <c r="J8" s="27" t="s">
        <v>28</v>
      </c>
      <c r="K8" s="44" t="str">
        <f>D8</f>
        <v>Dev.Gilts</v>
      </c>
      <c r="L8" s="44" t="str">
        <f>E8</f>
        <v>Gestation</v>
      </c>
      <c r="M8" s="44" t="str">
        <f>F8</f>
        <v>Lactation</v>
      </c>
      <c r="N8" s="44" t="str">
        <f>G8</f>
        <v>Boars</v>
      </c>
      <c r="P8" s="18"/>
      <c r="Q8" s="18"/>
      <c r="R8" s="18"/>
      <c r="S8" s="22"/>
      <c r="T8" s="22"/>
      <c r="U8" s="22"/>
      <c r="V8" s="69" t="str">
        <f>K8</f>
        <v>Dev.Gilts</v>
      </c>
      <c r="W8" s="37" t="s">
        <v>66</v>
      </c>
      <c r="X8" s="37" t="s">
        <v>19</v>
      </c>
      <c r="Y8" s="37" t="s">
        <v>20</v>
      </c>
      <c r="Z8" s="37" t="s">
        <v>32</v>
      </c>
      <c r="AA8" s="37" t="s">
        <v>2</v>
      </c>
      <c r="AB8" s="37" t="s">
        <v>67</v>
      </c>
      <c r="AC8" s="37" t="s">
        <v>3</v>
      </c>
      <c r="AD8" s="37" t="s">
        <v>4</v>
      </c>
      <c r="AE8" s="37" t="s">
        <v>5</v>
      </c>
      <c r="AF8" s="37" t="s">
        <v>6</v>
      </c>
      <c r="AG8" s="37" t="s">
        <v>7</v>
      </c>
      <c r="AH8" s="37" t="s">
        <v>8</v>
      </c>
      <c r="AI8" s="37" t="s">
        <v>9</v>
      </c>
      <c r="AJ8" s="37" t="s">
        <v>10</v>
      </c>
      <c r="AK8" s="37" t="s">
        <v>73</v>
      </c>
      <c r="AL8" s="37" t="s">
        <v>75</v>
      </c>
      <c r="AM8" s="34" t="s">
        <v>76</v>
      </c>
      <c r="AN8" s="34"/>
      <c r="AO8" s="69" t="str">
        <f>V8</f>
        <v>Dev.Gilts</v>
      </c>
      <c r="AP8" s="37" t="s">
        <v>66</v>
      </c>
      <c r="AQ8" s="37" t="s">
        <v>19</v>
      </c>
      <c r="AR8" s="37" t="s">
        <v>20</v>
      </c>
      <c r="AS8" s="37" t="s">
        <v>32</v>
      </c>
      <c r="AT8" s="37" t="s">
        <v>2</v>
      </c>
      <c r="AU8" s="37" t="s">
        <v>67</v>
      </c>
      <c r="AV8" s="37" t="s">
        <v>3</v>
      </c>
      <c r="AW8" s="37" t="s">
        <v>4</v>
      </c>
      <c r="AX8" s="37" t="s">
        <v>5</v>
      </c>
      <c r="AY8" s="37" t="s">
        <v>6</v>
      </c>
      <c r="AZ8" s="37" t="s">
        <v>7</v>
      </c>
      <c r="BA8" s="37" t="s">
        <v>8</v>
      </c>
      <c r="BB8" s="37" t="s">
        <v>9</v>
      </c>
      <c r="BC8" s="37" t="s">
        <v>10</v>
      </c>
      <c r="BD8" s="37" t="s">
        <v>73</v>
      </c>
      <c r="BE8" s="37" t="s">
        <v>75</v>
      </c>
      <c r="BF8" s="34" t="s">
        <v>76</v>
      </c>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row>
    <row r="9" spans="1:174" ht="14.25" customHeight="1">
      <c r="A9" s="56">
        <v>100</v>
      </c>
      <c r="B9" s="71" t="str">
        <f>IF($A9=0,"",VLOOKUP($A9,[0]!Matrix,2))</f>
        <v>Corn, ground</v>
      </c>
      <c r="C9" s="54"/>
      <c r="D9" s="65">
        <f>1000-SUM(D10:D38)</f>
        <v>666.25</v>
      </c>
      <c r="E9" s="65">
        <f>1000-SUM(E10:E38)</f>
        <v>670.85</v>
      </c>
      <c r="F9" s="65">
        <f>1000-SUM(F10:F38)</f>
        <v>663.05</v>
      </c>
      <c r="G9" s="65">
        <f>1000-SUM(G10:G38)</f>
        <v>640.85</v>
      </c>
      <c r="H9" s="37"/>
      <c r="I9" s="19" t="s">
        <v>80</v>
      </c>
      <c r="J9" s="22" t="s">
        <v>39</v>
      </c>
      <c r="K9" s="76">
        <f>SUM(AP9:AP38)</f>
        <v>3212.1287500000003</v>
      </c>
      <c r="L9" s="76">
        <f>SUM(Breeders!AP43:AP72)</f>
        <v>3152.9357500000001</v>
      </c>
      <c r="M9" s="76">
        <f>SUM(AP77:AP106)</f>
        <v>3400.9969499999997</v>
      </c>
      <c r="N9" s="76">
        <f>SUM(AP111:AP140)</f>
        <v>3199.9657500000003</v>
      </c>
      <c r="O9" s="36"/>
      <c r="P9" s="37"/>
      <c r="Q9" s="37"/>
      <c r="R9" s="37"/>
      <c r="S9" s="35"/>
      <c r="T9" s="35"/>
      <c r="U9" s="35"/>
      <c r="V9" s="22">
        <v>1</v>
      </c>
      <c r="W9" s="33">
        <f>IF($A9=0,0,VLOOKUP($A9,[0]!Matrix,W$7))</f>
        <v>3395</v>
      </c>
      <c r="X9" s="33">
        <f>IF($A9=0,0,VLOOKUP($A9,[0]!Matrix,X$7))</f>
        <v>8.24</v>
      </c>
      <c r="Y9" s="33">
        <f>IF($A9=0,0,VLOOKUP($A9,[0]!Matrix,Y$7))</f>
        <v>1.98</v>
      </c>
      <c r="Z9" s="33">
        <f>IF($A9=0,0,VLOOKUP($A9,[0]!Matrix,Z$7))</f>
        <v>3.48</v>
      </c>
      <c r="AA9" s="33">
        <f>IF($A9=0,0,VLOOKUP($A9,[0]!Matrix,AA$7))</f>
        <v>0.02</v>
      </c>
      <c r="AB9" s="33">
        <f>IF($A9=0,0,VLOOKUP($A9,[0]!Matrix,AB$7))</f>
        <v>0.09</v>
      </c>
      <c r="AC9" s="33">
        <f>IF($A9=0,0,VLOOKUP($A9,[0]!Matrix,AC$7))</f>
        <v>0.02</v>
      </c>
      <c r="AD9" s="33">
        <f>IF($A9=0,0,VLOOKUP($A9,[0]!Matrix,AD$7))</f>
        <v>0.05</v>
      </c>
      <c r="AE9" s="33">
        <f>IF($A9=0,0,VLOOKUP($A9,[0]!Matrix,AE$7))</f>
        <v>0.32</v>
      </c>
      <c r="AF9" s="33">
        <f>IF($A9=0,0,VLOOKUP($A9,[0]!Matrix,AF$7))</f>
        <v>0.185</v>
      </c>
      <c r="AG9" s="33">
        <f>IF($A9=0,0,VLOOKUP($A9,[0]!Matrix,AG$7))</f>
        <v>0.14939999999999998</v>
      </c>
      <c r="AH9" s="33">
        <f>IF($A9=0,0,VLOOKUP($A9,[0]!Matrix,AH$7))</f>
        <v>0.29970000000000002</v>
      </c>
      <c r="AI9" s="33">
        <f>IF($A9=0,0,VLOOKUP($A9,[0]!Matrix,AI$7))</f>
        <v>0.21560000000000001</v>
      </c>
      <c r="AJ9" s="33">
        <f>IF($A9=0,0,VLOOKUP($A9,[0]!Matrix,AJ$7))</f>
        <v>4.8000000000000001E-2</v>
      </c>
      <c r="AK9" s="33">
        <f>IF($A9=0,0,VLOOKUP($A9,[0]!Matrix,AK$7))</f>
        <v>0</v>
      </c>
      <c r="AL9" s="33">
        <f>IF($A9=0,0,VLOOKUP($A9,[0]!Matrix,AL$7))</f>
        <v>0</v>
      </c>
      <c r="AM9" s="33">
        <f>IF($A9=0,0,VLOOKUP($A9,[0]!Matrix,AM$7))</f>
        <v>0</v>
      </c>
      <c r="AN9" s="34"/>
      <c r="AO9" s="22">
        <v>1</v>
      </c>
      <c r="AP9" s="35">
        <f t="shared" ref="AP9:BE25" si="2">$D9*W9/1000</f>
        <v>2261.9187499999998</v>
      </c>
      <c r="AQ9" s="35">
        <f t="shared" si="2"/>
        <v>5.4899000000000004</v>
      </c>
      <c r="AR9" s="35">
        <f t="shared" si="2"/>
        <v>1.319175</v>
      </c>
      <c r="AS9" s="35">
        <f t="shared" si="2"/>
        <v>2.3185500000000001</v>
      </c>
      <c r="AT9" s="35">
        <f t="shared" si="2"/>
        <v>1.3325000000000002E-2</v>
      </c>
      <c r="AU9" s="35">
        <f t="shared" si="2"/>
        <v>5.9962500000000002E-2</v>
      </c>
      <c r="AV9" s="35">
        <f t="shared" si="2"/>
        <v>1.3325000000000002E-2</v>
      </c>
      <c r="AW9" s="35">
        <f t="shared" si="2"/>
        <v>3.3312500000000002E-2</v>
      </c>
      <c r="AX9" s="35">
        <f t="shared" si="2"/>
        <v>0.21320000000000003</v>
      </c>
      <c r="AY9" s="35">
        <f t="shared" si="2"/>
        <v>0.12325625</v>
      </c>
      <c r="AZ9" s="35">
        <f t="shared" si="2"/>
        <v>9.9537749999999994E-2</v>
      </c>
      <c r="BA9" s="35">
        <f t="shared" si="2"/>
        <v>0.19967512500000001</v>
      </c>
      <c r="BB9" s="35">
        <f t="shared" si="2"/>
        <v>0.14364350000000001</v>
      </c>
      <c r="BC9" s="35">
        <f t="shared" si="2"/>
        <v>3.1980000000000001E-2</v>
      </c>
      <c r="BD9" s="35">
        <f t="shared" si="2"/>
        <v>0</v>
      </c>
      <c r="BE9" s="35">
        <f t="shared" si="2"/>
        <v>0</v>
      </c>
      <c r="BF9" s="35">
        <f t="shared" ref="BE9:BF24" si="3">$D9*AM9/1000</f>
        <v>0</v>
      </c>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row>
    <row r="10" spans="1:174" ht="14.25" customHeight="1">
      <c r="A10" s="56">
        <v>102</v>
      </c>
      <c r="B10" s="46" t="str">
        <f>IF($A10=0,"",VLOOKUP($A10,[0]!Matrix,2))</f>
        <v>Soybean meal, 44% CP</v>
      </c>
      <c r="C10" s="54"/>
      <c r="D10" s="65">
        <v>150</v>
      </c>
      <c r="E10" s="65">
        <v>100</v>
      </c>
      <c r="F10" s="65">
        <v>225</v>
      </c>
      <c r="G10" s="65">
        <v>120</v>
      </c>
      <c r="H10" s="37"/>
      <c r="I10" s="19" t="s">
        <v>42</v>
      </c>
      <c r="J10" s="22" t="s">
        <v>18</v>
      </c>
      <c r="K10" s="35">
        <f>SUM(AQ9:AQ38)</f>
        <v>15.378640000000001</v>
      </c>
      <c r="L10" s="35">
        <f>SUM(Breeders!AQ43:AQ72)</f>
        <v>13.677804</v>
      </c>
      <c r="M10" s="35">
        <f>SUM(AQ77:AQ106)</f>
        <v>17.007961999999996</v>
      </c>
      <c r="N10" s="35">
        <f>SUM(AQ111:AQ140)</f>
        <v>14.308604000000001</v>
      </c>
      <c r="O10" s="36"/>
      <c r="P10" s="37"/>
      <c r="Q10" s="37"/>
      <c r="R10" s="37"/>
      <c r="S10" s="35"/>
      <c r="T10" s="35"/>
      <c r="U10" s="35"/>
      <c r="V10" s="22">
        <v>2</v>
      </c>
      <c r="W10" s="33">
        <f>IF($A10=0,0,VLOOKUP($A10,[0]!Matrix,W$7))</f>
        <v>3382</v>
      </c>
      <c r="X10" s="33">
        <f>IF($A10=0,0,VLOOKUP($A10,[0]!Matrix,X$7))</f>
        <v>43.9</v>
      </c>
      <c r="Y10" s="33">
        <f>IF($A10=0,0,VLOOKUP($A10,[0]!Matrix,Y$7))</f>
        <v>6.6</v>
      </c>
      <c r="Z10" s="33">
        <f>IF($A10=0,0,VLOOKUP($A10,[0]!Matrix,Z$7))</f>
        <v>1.24</v>
      </c>
      <c r="AA10" s="33">
        <f>IF($A10=0,0,VLOOKUP($A10,[0]!Matrix,AA$7))</f>
        <v>0.35</v>
      </c>
      <c r="AB10" s="33">
        <f>IF($A10=0,0,VLOOKUP($A10,[0]!Matrix,AB$7))</f>
        <v>0.31</v>
      </c>
      <c r="AC10" s="33">
        <f>IF($A10=0,0,VLOOKUP($A10,[0]!Matrix,AC$7))</f>
        <v>0.01</v>
      </c>
      <c r="AD10" s="33">
        <f>IF($A10=0,0,VLOOKUP($A10,[0]!Matrix,AD$7))</f>
        <v>0.05</v>
      </c>
      <c r="AE10" s="33">
        <f>IF($A10=0,0,VLOOKUP($A10,[0]!Matrix,AE$7))</f>
        <v>1.96</v>
      </c>
      <c r="AF10" s="33">
        <f>IF($A10=0,0,VLOOKUP($A10,[0]!Matrix,AF$7))</f>
        <v>2.4287999999999998</v>
      </c>
      <c r="AG10" s="33">
        <f>IF($A10=0,0,VLOOKUP($A10,[0]!Matrix,AG$7))</f>
        <v>0.53400000000000003</v>
      </c>
      <c r="AH10" s="33">
        <f>IF($A10=0,0,VLOOKUP($A10,[0]!Matrix,AH$7))</f>
        <v>1.1008</v>
      </c>
      <c r="AI10" s="33">
        <f>IF($A10=0,0,VLOOKUP($A10,[0]!Matrix,AI$7))</f>
        <v>1.4607999999999999</v>
      </c>
      <c r="AJ10" s="33">
        <f>IF($A10=0,0,VLOOKUP($A10,[0]!Matrix,AJ$7))</f>
        <v>0.53100000000000003</v>
      </c>
      <c r="AK10" s="33">
        <f>IF($A10=0,0,VLOOKUP($A10,[0]!Matrix,AK$7))</f>
        <v>0</v>
      </c>
      <c r="AL10" s="33">
        <f>IF($A10=0,0,VLOOKUP($A10,[0]!Matrix,AL$7))</f>
        <v>0</v>
      </c>
      <c r="AM10" s="33">
        <f>IF($A10=0,0,VLOOKUP($A10,[0]!Matrix,AM$7))</f>
        <v>0</v>
      </c>
      <c r="AN10" s="34"/>
      <c r="AO10" s="22">
        <v>2</v>
      </c>
      <c r="AP10" s="35">
        <f t="shared" si="2"/>
        <v>507.3</v>
      </c>
      <c r="AQ10" s="35">
        <f t="shared" si="2"/>
        <v>6.585</v>
      </c>
      <c r="AR10" s="35">
        <f t="shared" si="2"/>
        <v>0.99</v>
      </c>
      <c r="AS10" s="35">
        <f t="shared" si="2"/>
        <v>0.186</v>
      </c>
      <c r="AT10" s="35">
        <f t="shared" si="2"/>
        <v>5.2499999999999998E-2</v>
      </c>
      <c r="AU10" s="35">
        <f t="shared" si="2"/>
        <v>4.65E-2</v>
      </c>
      <c r="AV10" s="35">
        <f t="shared" si="2"/>
        <v>1.5E-3</v>
      </c>
      <c r="AW10" s="35">
        <f t="shared" si="2"/>
        <v>7.4999999999999997E-3</v>
      </c>
      <c r="AX10" s="35">
        <f t="shared" si="2"/>
        <v>0.29399999999999998</v>
      </c>
      <c r="AY10" s="35">
        <f t="shared" si="2"/>
        <v>0.36431999999999998</v>
      </c>
      <c r="AZ10" s="35">
        <f t="shared" si="2"/>
        <v>8.0100000000000005E-2</v>
      </c>
      <c r="BA10" s="35">
        <f t="shared" si="2"/>
        <v>0.16512000000000002</v>
      </c>
      <c r="BB10" s="35">
        <f t="shared" si="2"/>
        <v>0.21911999999999998</v>
      </c>
      <c r="BC10" s="35">
        <f t="shared" si="2"/>
        <v>7.9650000000000012E-2</v>
      </c>
      <c r="BD10" s="35">
        <f t="shared" si="2"/>
        <v>0</v>
      </c>
      <c r="BE10" s="35">
        <f t="shared" si="3"/>
        <v>0</v>
      </c>
      <c r="BF10" s="35">
        <f t="shared" si="3"/>
        <v>0</v>
      </c>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row>
    <row r="11" spans="1:174" ht="14.25" customHeight="1">
      <c r="A11" s="56">
        <v>103</v>
      </c>
      <c r="B11" s="71" t="str">
        <f>IF($A11=0,"",VLOOKUP($A11,[0]!Matrix,2))</f>
        <v>Corn DDGS, bioethanol</v>
      </c>
      <c r="C11" s="60"/>
      <c r="D11" s="65">
        <v>100</v>
      </c>
      <c r="E11" s="65">
        <v>100</v>
      </c>
      <c r="F11" s="65">
        <v>50</v>
      </c>
      <c r="G11" s="65">
        <v>100</v>
      </c>
      <c r="H11" s="37"/>
      <c r="I11" s="19" t="s">
        <v>38</v>
      </c>
      <c r="J11" s="22" t="s">
        <v>18</v>
      </c>
      <c r="K11" s="35">
        <f>SUM(AR9:AR38)</f>
        <v>4.8026749999999998</v>
      </c>
      <c r="L11" s="35">
        <f>SUM(Breeders!AR43:AR72)</f>
        <v>6.2692829999999997</v>
      </c>
      <c r="M11" s="35">
        <f>SUM(AR77:AR106)</f>
        <v>3.1508389999999995</v>
      </c>
      <c r="N11" s="35">
        <f>SUM(AR111:AR140)</f>
        <v>6.3418830000000002</v>
      </c>
      <c r="O11" s="36"/>
      <c r="P11" s="37"/>
      <c r="Q11" s="37"/>
      <c r="R11" s="37"/>
      <c r="S11" s="35"/>
      <c r="T11" s="35"/>
      <c r="U11" s="35"/>
      <c r="V11" s="22">
        <v>3</v>
      </c>
      <c r="W11" s="33">
        <f>IF($A11=0,0,VLOOKUP($A11,[0]!Matrix,W$7))</f>
        <v>3434</v>
      </c>
      <c r="X11" s="33">
        <f>IF($A11=0,0,VLOOKUP($A11,[0]!Matrix,X$7))</f>
        <v>27.33</v>
      </c>
      <c r="Y11" s="33">
        <f>IF($A11=0,0,VLOOKUP($A11,[0]!Matrix,Y$7))</f>
        <v>7.06</v>
      </c>
      <c r="Z11" s="33">
        <f>IF($A11=0,0,VLOOKUP($A11,[0]!Matrix,Z$7))</f>
        <v>10.43</v>
      </c>
      <c r="AA11" s="33">
        <f>IF($A11=0,0,VLOOKUP($A11,[0]!Matrix,AA$7))</f>
        <v>0.12</v>
      </c>
      <c r="AB11" s="33">
        <f>IF($A11=0,0,VLOOKUP($A11,[0]!Matrix,AB$7))</f>
        <v>0.47</v>
      </c>
      <c r="AC11" s="33">
        <f>IF($A11=0,0,VLOOKUP($A11,[0]!Matrix,AC$7))</f>
        <v>0.22</v>
      </c>
      <c r="AD11" s="33">
        <f>IF($A11=0,0,VLOOKUP($A11,[0]!Matrix,AD$7))</f>
        <v>0.2</v>
      </c>
      <c r="AE11" s="33">
        <f>IF($A11=0,0,VLOOKUP($A11,[0]!Matrix,AE$7))</f>
        <v>0.9</v>
      </c>
      <c r="AF11" s="33">
        <f>IF($A11=0,0,VLOOKUP($A11,[0]!Matrix,AF$7))</f>
        <v>0.46970000000000001</v>
      </c>
      <c r="AG11" s="33">
        <f>IF($A11=0,0,VLOOKUP($A11,[0]!Matrix,AG$7))</f>
        <v>0.45100000000000001</v>
      </c>
      <c r="AH11" s="33">
        <f>IF($A11=0,0,VLOOKUP($A11,[0]!Matrix,AH$7))</f>
        <v>0.82680000000000009</v>
      </c>
      <c r="AI11" s="33">
        <f>IF($A11=0,0,VLOOKUP($A11,[0]!Matrix,AI$7))</f>
        <v>0.70289999999999997</v>
      </c>
      <c r="AJ11" s="33">
        <f>IF($A11=0,0,VLOOKUP($A11,[0]!Matrix,AJ$7))</f>
        <v>0.14909999999999998</v>
      </c>
      <c r="AK11" s="33">
        <f>IF($A11=0,0,VLOOKUP($A11,[0]!Matrix,AK$7))</f>
        <v>0</v>
      </c>
      <c r="AL11" s="33">
        <f>IF($A11=0,0,VLOOKUP($A11,[0]!Matrix,AL$7))</f>
        <v>0</v>
      </c>
      <c r="AM11" s="33">
        <f>IF($A11=0,0,VLOOKUP($A11,[0]!Matrix,AM$7))</f>
        <v>0</v>
      </c>
      <c r="AN11" s="34"/>
      <c r="AO11" s="22">
        <v>3</v>
      </c>
      <c r="AP11" s="35">
        <f t="shared" si="2"/>
        <v>343.4</v>
      </c>
      <c r="AQ11" s="35">
        <f t="shared" si="2"/>
        <v>2.7330000000000001</v>
      </c>
      <c r="AR11" s="35">
        <f t="shared" si="2"/>
        <v>0.70599999999999996</v>
      </c>
      <c r="AS11" s="35">
        <f t="shared" si="2"/>
        <v>1.0429999999999999</v>
      </c>
      <c r="AT11" s="35">
        <f t="shared" si="2"/>
        <v>1.2E-2</v>
      </c>
      <c r="AU11" s="35">
        <f t="shared" si="2"/>
        <v>4.7E-2</v>
      </c>
      <c r="AV11" s="35">
        <f t="shared" si="2"/>
        <v>2.1999999999999999E-2</v>
      </c>
      <c r="AW11" s="35">
        <f t="shared" si="2"/>
        <v>0.02</v>
      </c>
      <c r="AX11" s="35">
        <f t="shared" si="2"/>
        <v>0.09</v>
      </c>
      <c r="AY11" s="35">
        <f t="shared" si="2"/>
        <v>4.6969999999999998E-2</v>
      </c>
      <c r="AZ11" s="35">
        <f t="shared" si="2"/>
        <v>4.5100000000000001E-2</v>
      </c>
      <c r="BA11" s="35">
        <f t="shared" si="2"/>
        <v>8.2680000000000003E-2</v>
      </c>
      <c r="BB11" s="35">
        <f t="shared" si="2"/>
        <v>7.0289999999999991E-2</v>
      </c>
      <c r="BC11" s="35">
        <f t="shared" si="2"/>
        <v>1.4909999999999998E-2</v>
      </c>
      <c r="BD11" s="35">
        <f t="shared" si="2"/>
        <v>0</v>
      </c>
      <c r="BE11" s="35">
        <f t="shared" si="3"/>
        <v>0</v>
      </c>
      <c r="BF11" s="35">
        <f t="shared" si="3"/>
        <v>0</v>
      </c>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row>
    <row r="12" spans="1:174" ht="14.25" customHeight="1">
      <c r="A12" s="56">
        <v>107</v>
      </c>
      <c r="B12" s="46" t="str">
        <f>IF($A12=0,"",VLOOKUP($A12,[0]!Matrix,2))</f>
        <v>Soybean hulls</v>
      </c>
      <c r="C12" s="54"/>
      <c r="D12" s="65">
        <v>50</v>
      </c>
      <c r="E12" s="65">
        <v>100</v>
      </c>
      <c r="F12" s="65"/>
      <c r="G12" s="65">
        <v>100</v>
      </c>
      <c r="H12" s="37"/>
      <c r="I12" s="19" t="s">
        <v>32</v>
      </c>
      <c r="J12" s="22" t="s">
        <v>18</v>
      </c>
      <c r="K12" s="35">
        <f>SUM(AS9:AS38)</f>
        <v>3.61205</v>
      </c>
      <c r="L12" s="35">
        <f>SUM(Breeders!AS43:AS72)</f>
        <v>3.6305580000000002</v>
      </c>
      <c r="M12" s="35">
        <f>SUM(AS77:AS106)</f>
        <v>5.5829139999999997</v>
      </c>
      <c r="N12" s="35">
        <f>SUM(AS111:AS140)</f>
        <v>4.5409579999999998</v>
      </c>
      <c r="O12" s="36"/>
      <c r="P12" s="37"/>
      <c r="Q12" s="37"/>
      <c r="R12" s="37"/>
      <c r="S12" s="35"/>
      <c r="T12" s="35"/>
      <c r="U12" s="35"/>
      <c r="V12" s="22">
        <v>4</v>
      </c>
      <c r="W12" s="33">
        <f>IF($A12=0,0,VLOOKUP($A12,[0]!Matrix,W$7))</f>
        <v>1938</v>
      </c>
      <c r="X12" s="33">
        <f>IF($A12=0,0,VLOOKUP($A12,[0]!Matrix,X$7))</f>
        <v>10.27</v>
      </c>
      <c r="Y12" s="33">
        <f>IF($A12=0,0,VLOOKUP($A12,[0]!Matrix,Y$7))</f>
        <v>35.75</v>
      </c>
      <c r="Z12" s="33">
        <f>IF($A12=0,0,VLOOKUP($A12,[0]!Matrix,Z$7))</f>
        <v>1.29</v>
      </c>
      <c r="AA12" s="33">
        <f>IF($A12=0,0,VLOOKUP($A12,[0]!Matrix,AA$7))</f>
        <v>0.54</v>
      </c>
      <c r="AB12" s="33">
        <f>IF($A12=0,0,VLOOKUP($A12,[0]!Matrix,AB$7))</f>
        <v>0.04</v>
      </c>
      <c r="AC12" s="33">
        <f>IF($A12=0,0,VLOOKUP($A12,[0]!Matrix,AC$7))</f>
        <v>0.01</v>
      </c>
      <c r="AD12" s="33">
        <f>IF($A12=0,0,VLOOKUP($A12,[0]!Matrix,AD$7))</f>
        <v>0.02</v>
      </c>
      <c r="AE12" s="33">
        <f>IF($A12=0,0,VLOOKUP($A12,[0]!Matrix,AE$7))</f>
        <v>1.2</v>
      </c>
      <c r="AF12" s="33">
        <f>IF($A12=0,0,VLOOKUP($A12,[0]!Matrix,AF$7))</f>
        <v>0.38279999999999997</v>
      </c>
      <c r="AG12" s="33">
        <f>IF($A12=0,0,VLOOKUP($A12,[0]!Matrix,AG$7))</f>
        <v>9.8000000000000004E-2</v>
      </c>
      <c r="AH12" s="33">
        <f>IF($A12=0,0,VLOOKUP($A12,[0]!Matrix,AH$7))</f>
        <v>0.23</v>
      </c>
      <c r="AI12" s="33">
        <f>IF($A12=0,0,VLOOKUP($A12,[0]!Matrix,AI$7))</f>
        <v>0.24180000000000001</v>
      </c>
      <c r="AJ12" s="33">
        <f>IF($A12=0,0,VLOOKUP($A12,[0]!Matrix,AJ$7))</f>
        <v>5.5799999999999995E-2</v>
      </c>
      <c r="AK12" s="33">
        <f>IF($A12=0,0,VLOOKUP($A12,[0]!Matrix,AK$7))</f>
        <v>0</v>
      </c>
      <c r="AL12" s="33">
        <f>IF($A12=0,0,VLOOKUP($A12,[0]!Matrix,AL$7))</f>
        <v>0</v>
      </c>
      <c r="AM12" s="33">
        <f>IF($A12=0,0,VLOOKUP($A12,[0]!Matrix,AM$7))</f>
        <v>0</v>
      </c>
      <c r="AN12" s="34"/>
      <c r="AO12" s="22">
        <v>4</v>
      </c>
      <c r="AP12" s="35">
        <f t="shared" si="2"/>
        <v>96.9</v>
      </c>
      <c r="AQ12" s="35">
        <f t="shared" si="2"/>
        <v>0.51349999999999996</v>
      </c>
      <c r="AR12" s="35">
        <f t="shared" si="2"/>
        <v>1.7875000000000001</v>
      </c>
      <c r="AS12" s="35">
        <f t="shared" si="2"/>
        <v>6.4500000000000002E-2</v>
      </c>
      <c r="AT12" s="35">
        <f t="shared" si="2"/>
        <v>2.7E-2</v>
      </c>
      <c r="AU12" s="35">
        <f t="shared" si="2"/>
        <v>2E-3</v>
      </c>
      <c r="AV12" s="35">
        <f t="shared" si="2"/>
        <v>5.0000000000000001E-4</v>
      </c>
      <c r="AW12" s="35">
        <f t="shared" si="2"/>
        <v>1E-3</v>
      </c>
      <c r="AX12" s="35">
        <f t="shared" si="2"/>
        <v>0.06</v>
      </c>
      <c r="AY12" s="35">
        <f t="shared" si="2"/>
        <v>1.9139999999999997E-2</v>
      </c>
      <c r="AZ12" s="35">
        <f t="shared" si="2"/>
        <v>4.9000000000000007E-3</v>
      </c>
      <c r="BA12" s="35">
        <f t="shared" si="2"/>
        <v>1.15E-2</v>
      </c>
      <c r="BB12" s="35">
        <f t="shared" si="2"/>
        <v>1.209E-2</v>
      </c>
      <c r="BC12" s="35">
        <f t="shared" si="2"/>
        <v>2.7899999999999995E-3</v>
      </c>
      <c r="BD12" s="35">
        <f t="shared" si="2"/>
        <v>0</v>
      </c>
      <c r="BE12" s="35">
        <f t="shared" si="3"/>
        <v>0</v>
      </c>
      <c r="BF12" s="35">
        <f t="shared" si="3"/>
        <v>0</v>
      </c>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row>
    <row r="13" spans="1:174" ht="14.25" customHeight="1">
      <c r="A13" s="56">
        <v>110</v>
      </c>
      <c r="B13" s="71" t="str">
        <f>IF($A13=0,"",VLOOKUP($A13,[0]!Matrix,2))</f>
        <v>Choice white grease</v>
      </c>
      <c r="C13" s="54"/>
      <c r="D13" s="65"/>
      <c r="E13" s="65"/>
      <c r="F13" s="65">
        <v>25</v>
      </c>
      <c r="G13" s="65">
        <v>10</v>
      </c>
      <c r="H13" s="37"/>
      <c r="I13" s="19" t="s">
        <v>21</v>
      </c>
      <c r="J13" s="22" t="s">
        <v>18</v>
      </c>
      <c r="K13" s="35">
        <f>SUM(AT9:AT38)</f>
        <v>0.78802499999999998</v>
      </c>
      <c r="L13" s="35">
        <f>SUM(Breeders!AT43:AT72)</f>
        <v>0.68681700000000001</v>
      </c>
      <c r="M13" s="35">
        <f>SUM(AT77:AT106)</f>
        <v>0.80046099999999998</v>
      </c>
      <c r="N13" s="35">
        <f>SUM(AT111:AT140)</f>
        <v>0.69321699999999997</v>
      </c>
      <c r="O13" s="36"/>
      <c r="P13" s="37"/>
      <c r="Q13" s="37"/>
      <c r="R13" s="37"/>
      <c r="S13" s="35"/>
      <c r="T13" s="35"/>
      <c r="U13" s="35"/>
      <c r="V13" s="22">
        <v>5</v>
      </c>
      <c r="W13" s="33">
        <f>IF($A13=0,0,VLOOKUP($A13,[0]!Matrix,W$7))</f>
        <v>8124</v>
      </c>
      <c r="X13" s="33">
        <f>IF($A13=0,0,VLOOKUP($A13,[0]!Matrix,X$7))</f>
        <v>0</v>
      </c>
      <c r="Y13" s="33">
        <f>IF($A13=0,0,VLOOKUP($A13,[0]!Matrix,Y$7))</f>
        <v>0</v>
      </c>
      <c r="Z13" s="33">
        <f>IF($A13=0,0,VLOOKUP($A13,[0]!Matrix,Z$7))</f>
        <v>99</v>
      </c>
      <c r="AA13" s="33">
        <f>IF($A13=0,0,VLOOKUP($A13,[0]!Matrix,AA$7))</f>
        <v>0</v>
      </c>
      <c r="AB13" s="33">
        <f>IF($A13=0,0,VLOOKUP($A13,[0]!Matrix,AB$7))</f>
        <v>0</v>
      </c>
      <c r="AC13" s="33">
        <f>IF($A13=0,0,VLOOKUP($A13,[0]!Matrix,AC$7))</f>
        <v>0</v>
      </c>
      <c r="AD13" s="33">
        <f>IF($A13=0,0,VLOOKUP($A13,[0]!Matrix,AD$7))</f>
        <v>0</v>
      </c>
      <c r="AE13" s="33">
        <f>IF($A13=0,0,VLOOKUP($A13,[0]!Matrix,AE$7))</f>
        <v>0</v>
      </c>
      <c r="AF13" s="33">
        <f>IF($A13=0,0,VLOOKUP($A13,[0]!Matrix,AF$7))</f>
        <v>0</v>
      </c>
      <c r="AG13" s="33">
        <f>IF($A13=0,0,VLOOKUP($A13,[0]!Matrix,AG$7))</f>
        <v>0</v>
      </c>
      <c r="AH13" s="33">
        <f>IF($A13=0,0,VLOOKUP($A13,[0]!Matrix,AH$7))</f>
        <v>0</v>
      </c>
      <c r="AI13" s="33">
        <f>IF($A13=0,0,VLOOKUP($A13,[0]!Matrix,AI$7))</f>
        <v>0</v>
      </c>
      <c r="AJ13" s="33">
        <f>IF($A13=0,0,VLOOKUP($A13,[0]!Matrix,AJ$7))</f>
        <v>0</v>
      </c>
      <c r="AK13" s="33">
        <f>IF($A13=0,0,VLOOKUP($A13,[0]!Matrix,AK$7))</f>
        <v>0</v>
      </c>
      <c r="AL13" s="33">
        <f>IF($A13=0,0,VLOOKUP($A13,[0]!Matrix,AL$7))</f>
        <v>0</v>
      </c>
      <c r="AM13" s="33">
        <f>IF($A13=0,0,VLOOKUP($A13,[0]!Matrix,AM$7))</f>
        <v>0</v>
      </c>
      <c r="AN13" s="34"/>
      <c r="AO13" s="22">
        <v>5</v>
      </c>
      <c r="AP13" s="35">
        <f t="shared" si="2"/>
        <v>0</v>
      </c>
      <c r="AQ13" s="35">
        <f t="shared" si="2"/>
        <v>0</v>
      </c>
      <c r="AR13" s="35">
        <f t="shared" si="2"/>
        <v>0</v>
      </c>
      <c r="AS13" s="35">
        <f t="shared" si="2"/>
        <v>0</v>
      </c>
      <c r="AT13" s="35">
        <f t="shared" si="2"/>
        <v>0</v>
      </c>
      <c r="AU13" s="35">
        <f t="shared" si="2"/>
        <v>0</v>
      </c>
      <c r="AV13" s="35">
        <f t="shared" si="2"/>
        <v>0</v>
      </c>
      <c r="AW13" s="35">
        <f t="shared" si="2"/>
        <v>0</v>
      </c>
      <c r="AX13" s="35">
        <f t="shared" si="2"/>
        <v>0</v>
      </c>
      <c r="AY13" s="35">
        <f t="shared" si="2"/>
        <v>0</v>
      </c>
      <c r="AZ13" s="35">
        <f t="shared" si="2"/>
        <v>0</v>
      </c>
      <c r="BA13" s="35">
        <f t="shared" si="2"/>
        <v>0</v>
      </c>
      <c r="BB13" s="35">
        <f t="shared" si="2"/>
        <v>0</v>
      </c>
      <c r="BC13" s="35">
        <f t="shared" si="2"/>
        <v>0</v>
      </c>
      <c r="BD13" s="35">
        <f t="shared" si="2"/>
        <v>0</v>
      </c>
      <c r="BE13" s="35">
        <f t="shared" si="3"/>
        <v>0</v>
      </c>
      <c r="BF13" s="35">
        <f t="shared" si="3"/>
        <v>0</v>
      </c>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row>
    <row r="14" spans="1:174" ht="14.25" customHeight="1">
      <c r="A14" s="56">
        <v>111</v>
      </c>
      <c r="B14" s="46" t="str">
        <f>IF($A14=0,"",VLOOKUP($A14,[0]!Matrix,2))</f>
        <v>Salt</v>
      </c>
      <c r="C14" s="54"/>
      <c r="D14" s="65">
        <v>5</v>
      </c>
      <c r="E14" s="65">
        <v>5</v>
      </c>
      <c r="F14" s="65">
        <v>5</v>
      </c>
      <c r="G14" s="65">
        <v>5</v>
      </c>
      <c r="H14" s="37"/>
      <c r="I14" s="19" t="s">
        <v>81</v>
      </c>
      <c r="J14" s="22" t="s">
        <v>18</v>
      </c>
      <c r="K14" s="74">
        <f>SUM(AU9:AU38)</f>
        <v>0.40244250000000004</v>
      </c>
      <c r="L14" s="74">
        <f>SUM(Breeders!AU43:AU72)</f>
        <v>0.35135649999999996</v>
      </c>
      <c r="M14" s="74">
        <f>SUM(AU77:AU106)</f>
        <v>0.39991449999999995</v>
      </c>
      <c r="N14" s="74">
        <f>SUM(AU111:AU140)</f>
        <v>0.35485650000000002</v>
      </c>
      <c r="O14" s="36"/>
      <c r="P14" s="37"/>
      <c r="Q14" s="37"/>
      <c r="R14" s="37"/>
      <c r="S14" s="35"/>
      <c r="T14" s="35"/>
      <c r="U14" s="35"/>
      <c r="V14" s="22">
        <v>6</v>
      </c>
      <c r="W14" s="33">
        <f>IF($A14=0,0,VLOOKUP($A14,[0]!Matrix,W$7))</f>
        <v>0</v>
      </c>
      <c r="X14" s="33">
        <f>IF($A14=0,0,VLOOKUP($A14,[0]!Matrix,X$7))</f>
        <v>0</v>
      </c>
      <c r="Y14" s="33">
        <f>IF($A14=0,0,VLOOKUP($A14,[0]!Matrix,Y$7))</f>
        <v>0</v>
      </c>
      <c r="Z14" s="33">
        <f>IF($A14=0,0,VLOOKUP($A14,[0]!Matrix,Z$7))</f>
        <v>0</v>
      </c>
      <c r="AA14" s="33">
        <f>IF($A14=0,0,VLOOKUP($A14,[0]!Matrix,AA$7))</f>
        <v>0.3</v>
      </c>
      <c r="AB14" s="33">
        <f>IF($A14=0,0,VLOOKUP($A14,[0]!Matrix,AB$7))</f>
        <v>0</v>
      </c>
      <c r="AC14" s="33">
        <f>IF($A14=0,0,VLOOKUP($A14,[0]!Matrix,AC$7))</f>
        <v>39.5</v>
      </c>
      <c r="AD14" s="33">
        <f>IF($A14=0,0,VLOOKUP($A14,[0]!Matrix,AD$7))</f>
        <v>59</v>
      </c>
      <c r="AE14" s="33">
        <f>IF($A14=0,0,VLOOKUP($A14,[0]!Matrix,AE$7))</f>
        <v>0</v>
      </c>
      <c r="AF14" s="33">
        <f>IF($A14=0,0,VLOOKUP($A14,[0]!Matrix,AF$7))</f>
        <v>0</v>
      </c>
      <c r="AG14" s="33">
        <f>IF($A14=0,0,VLOOKUP($A14,[0]!Matrix,AG$7))</f>
        <v>0</v>
      </c>
      <c r="AH14" s="33">
        <f>IF($A14=0,0,VLOOKUP($A14,[0]!Matrix,AH$7))</f>
        <v>0</v>
      </c>
      <c r="AI14" s="33">
        <f>IF($A14=0,0,VLOOKUP($A14,[0]!Matrix,AI$7))</f>
        <v>0</v>
      </c>
      <c r="AJ14" s="33">
        <f>IF($A14=0,0,VLOOKUP($A14,[0]!Matrix,AJ$7))</f>
        <v>0</v>
      </c>
      <c r="AK14" s="33">
        <f>IF($A14=0,0,VLOOKUP($A14,[0]!Matrix,AK$7))</f>
        <v>0</v>
      </c>
      <c r="AL14" s="33">
        <f>IF($A14=0,0,VLOOKUP($A14,[0]!Matrix,AL$7))</f>
        <v>0</v>
      </c>
      <c r="AM14" s="33">
        <f>IF($A14=0,0,VLOOKUP($A14,[0]!Matrix,AM$7))</f>
        <v>0</v>
      </c>
      <c r="AN14" s="34"/>
      <c r="AO14" s="22">
        <v>6</v>
      </c>
      <c r="AP14" s="35">
        <f t="shared" si="2"/>
        <v>0</v>
      </c>
      <c r="AQ14" s="35">
        <f t="shared" si="2"/>
        <v>0</v>
      </c>
      <c r="AR14" s="35">
        <f t="shared" si="2"/>
        <v>0</v>
      </c>
      <c r="AS14" s="35">
        <f t="shared" si="2"/>
        <v>0</v>
      </c>
      <c r="AT14" s="35">
        <f t="shared" si="2"/>
        <v>1.5E-3</v>
      </c>
      <c r="AU14" s="35">
        <f t="shared" si="2"/>
        <v>0</v>
      </c>
      <c r="AV14" s="35">
        <f t="shared" si="2"/>
        <v>0.19750000000000001</v>
      </c>
      <c r="AW14" s="35">
        <f t="shared" si="2"/>
        <v>0.29499999999999998</v>
      </c>
      <c r="AX14" s="35">
        <f t="shared" si="2"/>
        <v>0</v>
      </c>
      <c r="AY14" s="35">
        <f t="shared" si="2"/>
        <v>0</v>
      </c>
      <c r="AZ14" s="35">
        <f t="shared" si="2"/>
        <v>0</v>
      </c>
      <c r="BA14" s="35">
        <f t="shared" si="2"/>
        <v>0</v>
      </c>
      <c r="BB14" s="35">
        <f t="shared" si="2"/>
        <v>0</v>
      </c>
      <c r="BC14" s="35">
        <f t="shared" si="2"/>
        <v>0</v>
      </c>
      <c r="BD14" s="35">
        <f t="shared" si="2"/>
        <v>0</v>
      </c>
      <c r="BE14" s="35">
        <f t="shared" si="3"/>
        <v>0</v>
      </c>
      <c r="BF14" s="35">
        <f t="shared" si="3"/>
        <v>0</v>
      </c>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row>
    <row r="15" spans="1:174" ht="14.25" customHeight="1">
      <c r="A15" s="56">
        <v>112</v>
      </c>
      <c r="B15" s="46" t="str">
        <f>IF($A15=0,"",VLOOKUP($A15,[0]!Matrix,2))</f>
        <v>Monocalcium phosphate</v>
      </c>
      <c r="C15" s="54"/>
      <c r="D15" s="65">
        <v>13</v>
      </c>
      <c r="E15" s="65">
        <v>11</v>
      </c>
      <c r="F15" s="65">
        <v>13</v>
      </c>
      <c r="G15" s="65">
        <v>11</v>
      </c>
      <c r="H15" s="37"/>
      <c r="I15" s="19" t="s">
        <v>22</v>
      </c>
      <c r="J15" s="22" t="s">
        <v>18</v>
      </c>
      <c r="K15" s="35">
        <f>SUM(AV9:AV38)</f>
        <v>0.23838499999999999</v>
      </c>
      <c r="L15" s="35">
        <f>SUM(Breeders!AV43:AV72)</f>
        <v>0.23791700000000002</v>
      </c>
      <c r="M15" s="35">
        <f>SUM(AV77:AV106)</f>
        <v>0.22761100000000001</v>
      </c>
      <c r="N15" s="35">
        <f>SUM(AV111:AV140)</f>
        <v>0.23751700000000001</v>
      </c>
      <c r="O15" s="36"/>
      <c r="P15" s="37"/>
      <c r="Q15" s="37"/>
      <c r="R15" s="37"/>
      <c r="S15" s="35"/>
      <c r="T15" s="35"/>
      <c r="U15" s="35"/>
      <c r="V15" s="22">
        <v>7</v>
      </c>
      <c r="W15" s="33">
        <f>IF($A15=0,0,VLOOKUP($A15,[0]!Matrix,W$7))</f>
        <v>0</v>
      </c>
      <c r="X15" s="33">
        <f>IF($A15=0,0,VLOOKUP($A15,[0]!Matrix,X$7))</f>
        <v>0</v>
      </c>
      <c r="Y15" s="33">
        <f>IF($A15=0,0,VLOOKUP($A15,[0]!Matrix,Y$7))</f>
        <v>0</v>
      </c>
      <c r="Z15" s="33">
        <f>IF($A15=0,0,VLOOKUP($A15,[0]!Matrix,Z$7))</f>
        <v>0</v>
      </c>
      <c r="AA15" s="33">
        <f>IF($A15=0,0,VLOOKUP($A15,[0]!Matrix,AA$7))</f>
        <v>16.899999999999999</v>
      </c>
      <c r="AB15" s="33">
        <f>IF($A15=0,0,VLOOKUP($A15,[0]!Matrix,AB$7))</f>
        <v>18.98</v>
      </c>
      <c r="AC15" s="33">
        <f>IF($A15=0,0,VLOOKUP($A15,[0]!Matrix,AC$7))</f>
        <v>0.2</v>
      </c>
      <c r="AD15" s="33">
        <f>IF($A15=0,0,VLOOKUP($A15,[0]!Matrix,AD$7))</f>
        <v>0</v>
      </c>
      <c r="AE15" s="33">
        <f>IF($A15=0,0,VLOOKUP($A15,[0]!Matrix,AE$7))</f>
        <v>0.16</v>
      </c>
      <c r="AF15" s="33">
        <f>IF($A15=0,0,VLOOKUP($A15,[0]!Matrix,AF$7))</f>
        <v>0</v>
      </c>
      <c r="AG15" s="33">
        <f>IF($A15=0,0,VLOOKUP($A15,[0]!Matrix,AG$7))</f>
        <v>0</v>
      </c>
      <c r="AH15" s="33">
        <f>IF($A15=0,0,VLOOKUP($A15,[0]!Matrix,AH$7))</f>
        <v>0</v>
      </c>
      <c r="AI15" s="33">
        <f>IF($A15=0,0,VLOOKUP($A15,[0]!Matrix,AI$7))</f>
        <v>0</v>
      </c>
      <c r="AJ15" s="33">
        <f>IF($A15=0,0,VLOOKUP($A15,[0]!Matrix,AJ$7))</f>
        <v>0</v>
      </c>
      <c r="AK15" s="33">
        <f>IF($A15=0,0,VLOOKUP($A15,[0]!Matrix,AK$7))</f>
        <v>0</v>
      </c>
      <c r="AL15" s="33">
        <f>IF($A15=0,0,VLOOKUP($A15,[0]!Matrix,AL$7))</f>
        <v>0</v>
      </c>
      <c r="AM15" s="33">
        <f>IF($A15=0,0,VLOOKUP($A15,[0]!Matrix,AM$7))</f>
        <v>0</v>
      </c>
      <c r="AN15" s="34"/>
      <c r="AO15" s="22">
        <v>7</v>
      </c>
      <c r="AP15" s="35">
        <f t="shared" si="2"/>
        <v>0</v>
      </c>
      <c r="AQ15" s="35">
        <f t="shared" si="2"/>
        <v>0</v>
      </c>
      <c r="AR15" s="35">
        <f t="shared" si="2"/>
        <v>0</v>
      </c>
      <c r="AS15" s="35">
        <f t="shared" si="2"/>
        <v>0</v>
      </c>
      <c r="AT15" s="35">
        <f t="shared" si="2"/>
        <v>0.21969999999999998</v>
      </c>
      <c r="AU15" s="35">
        <f t="shared" si="2"/>
        <v>0.24674000000000001</v>
      </c>
      <c r="AV15" s="35">
        <f t="shared" si="2"/>
        <v>2.5999999999999999E-3</v>
      </c>
      <c r="AW15" s="35">
        <f t="shared" si="2"/>
        <v>0</v>
      </c>
      <c r="AX15" s="35">
        <f t="shared" si="2"/>
        <v>2.0800000000000003E-3</v>
      </c>
      <c r="AY15" s="35">
        <f t="shared" si="2"/>
        <v>0</v>
      </c>
      <c r="AZ15" s="35">
        <f t="shared" si="2"/>
        <v>0</v>
      </c>
      <c r="BA15" s="35">
        <f t="shared" si="2"/>
        <v>0</v>
      </c>
      <c r="BB15" s="35">
        <f t="shared" si="2"/>
        <v>0</v>
      </c>
      <c r="BC15" s="35">
        <f t="shared" si="2"/>
        <v>0</v>
      </c>
      <c r="BD15" s="35">
        <f t="shared" si="2"/>
        <v>0</v>
      </c>
      <c r="BE15" s="35">
        <f t="shared" si="3"/>
        <v>0</v>
      </c>
      <c r="BF15" s="35">
        <f t="shared" si="3"/>
        <v>0</v>
      </c>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row>
    <row r="16" spans="1:174" ht="14.25" customHeight="1">
      <c r="A16" s="56">
        <v>113</v>
      </c>
      <c r="B16" s="46" t="str">
        <f>IF($A16=0,"",VLOOKUP($A16,[0]!Matrix,2))</f>
        <v>Calcium carbonate</v>
      </c>
      <c r="C16" s="54"/>
      <c r="D16" s="65">
        <v>12</v>
      </c>
      <c r="E16" s="65">
        <v>10</v>
      </c>
      <c r="F16" s="65">
        <v>12.5</v>
      </c>
      <c r="G16" s="65">
        <v>10</v>
      </c>
      <c r="H16" s="37"/>
      <c r="I16" s="19" t="s">
        <v>23</v>
      </c>
      <c r="J16" s="22" t="s">
        <v>18</v>
      </c>
      <c r="K16" s="35">
        <f>SUM(AW9:AW38)</f>
        <v>0.36875249999999998</v>
      </c>
      <c r="L16" s="35">
        <f>SUM(Breeders!AW43:AW72)</f>
        <v>0.35574249999999996</v>
      </c>
      <c r="M16" s="35">
        <f>SUM(AW77:AW106)</f>
        <v>0.4003525</v>
      </c>
      <c r="N16" s="35">
        <f>SUM(AW111:AW140)</f>
        <v>0.35524249999999996</v>
      </c>
      <c r="O16" s="36"/>
      <c r="P16" s="37"/>
      <c r="Q16" s="37"/>
      <c r="R16" s="37"/>
      <c r="S16" s="35"/>
      <c r="T16" s="35"/>
      <c r="U16" s="35"/>
      <c r="V16" s="22">
        <v>8</v>
      </c>
      <c r="W16" s="33">
        <f>IF($A16=0,0,VLOOKUP($A16,[0]!Matrix,W$7))</f>
        <v>0</v>
      </c>
      <c r="X16" s="33">
        <f>IF($A16=0,0,VLOOKUP($A16,[0]!Matrix,X$7))</f>
        <v>0</v>
      </c>
      <c r="Y16" s="33">
        <f>IF($A16=0,0,VLOOKUP($A16,[0]!Matrix,Y$7))</f>
        <v>0</v>
      </c>
      <c r="Z16" s="33">
        <f>IF($A16=0,0,VLOOKUP($A16,[0]!Matrix,Z$7))</f>
        <v>0</v>
      </c>
      <c r="AA16" s="33">
        <f>IF($A16=0,0,VLOOKUP($A16,[0]!Matrix,AA$7))</f>
        <v>38.5</v>
      </c>
      <c r="AB16" s="33">
        <f>IF($A16=0,0,VLOOKUP($A16,[0]!Matrix,AB$7))</f>
        <v>0.02</v>
      </c>
      <c r="AC16" s="33">
        <f>IF($A16=0,0,VLOOKUP($A16,[0]!Matrix,AC$7))</f>
        <v>0.08</v>
      </c>
      <c r="AD16" s="33">
        <f>IF($A16=0,0,VLOOKUP($A16,[0]!Matrix,AD$7))</f>
        <v>0.02</v>
      </c>
      <c r="AE16" s="33">
        <f>IF($A16=0,0,VLOOKUP($A16,[0]!Matrix,AE$7))</f>
        <v>0.08</v>
      </c>
      <c r="AF16" s="33">
        <f>IF($A16=0,0,VLOOKUP($A16,[0]!Matrix,AF$7))</f>
        <v>0</v>
      </c>
      <c r="AG16" s="33">
        <f>IF($A16=0,0,VLOOKUP($A16,[0]!Matrix,AG$7))</f>
        <v>0</v>
      </c>
      <c r="AH16" s="33">
        <f>IF($A16=0,0,VLOOKUP($A16,[0]!Matrix,AH$7))</f>
        <v>0</v>
      </c>
      <c r="AI16" s="33">
        <f>IF($A16=0,0,VLOOKUP($A16,[0]!Matrix,AI$7))</f>
        <v>0</v>
      </c>
      <c r="AJ16" s="33">
        <f>IF($A16=0,0,VLOOKUP($A16,[0]!Matrix,AJ$7))</f>
        <v>0</v>
      </c>
      <c r="AK16" s="33">
        <f>IF($A16=0,0,VLOOKUP($A16,[0]!Matrix,AK$7))</f>
        <v>0</v>
      </c>
      <c r="AL16" s="33">
        <f>IF($A16=0,0,VLOOKUP($A16,[0]!Matrix,AL$7))</f>
        <v>0</v>
      </c>
      <c r="AM16" s="33">
        <f>IF($A16=0,0,VLOOKUP($A16,[0]!Matrix,AM$7))</f>
        <v>0</v>
      </c>
      <c r="AN16" s="34"/>
      <c r="AO16" s="22">
        <v>8</v>
      </c>
      <c r="AP16" s="35">
        <f t="shared" si="2"/>
        <v>0</v>
      </c>
      <c r="AQ16" s="35">
        <f t="shared" si="2"/>
        <v>0</v>
      </c>
      <c r="AR16" s="35">
        <f t="shared" si="2"/>
        <v>0</v>
      </c>
      <c r="AS16" s="35">
        <f t="shared" si="2"/>
        <v>0</v>
      </c>
      <c r="AT16" s="35">
        <f t="shared" si="2"/>
        <v>0.46200000000000002</v>
      </c>
      <c r="AU16" s="35">
        <f t="shared" si="2"/>
        <v>2.3999999999999998E-4</v>
      </c>
      <c r="AV16" s="35">
        <f t="shared" si="2"/>
        <v>9.5999999999999992E-4</v>
      </c>
      <c r="AW16" s="35">
        <f t="shared" si="2"/>
        <v>2.3999999999999998E-4</v>
      </c>
      <c r="AX16" s="35">
        <f t="shared" si="2"/>
        <v>9.5999999999999992E-4</v>
      </c>
      <c r="AY16" s="35">
        <f t="shared" si="2"/>
        <v>0</v>
      </c>
      <c r="AZ16" s="35">
        <f t="shared" si="2"/>
        <v>0</v>
      </c>
      <c r="BA16" s="35">
        <f t="shared" si="2"/>
        <v>0</v>
      </c>
      <c r="BB16" s="35">
        <f t="shared" si="2"/>
        <v>0</v>
      </c>
      <c r="BC16" s="35">
        <f t="shared" si="2"/>
        <v>0</v>
      </c>
      <c r="BD16" s="35">
        <f t="shared" si="2"/>
        <v>0</v>
      </c>
      <c r="BE16" s="35">
        <f t="shared" si="3"/>
        <v>0</v>
      </c>
      <c r="BF16" s="35">
        <f t="shared" si="3"/>
        <v>0</v>
      </c>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row>
    <row r="17" spans="1:174" ht="14.25" customHeight="1">
      <c r="A17" s="56">
        <v>114</v>
      </c>
      <c r="B17" s="46" t="str">
        <f>IF($A17=0,"",VLOOKUP($A17,[0]!Matrix,2))</f>
        <v>L-Lysine HCl</v>
      </c>
      <c r="C17" s="54"/>
      <c r="D17" s="65">
        <v>0.6</v>
      </c>
      <c r="E17" s="65"/>
      <c r="F17" s="65">
        <v>2.6</v>
      </c>
      <c r="G17" s="65"/>
      <c r="H17" s="37"/>
      <c r="I17" s="19" t="s">
        <v>24</v>
      </c>
      <c r="J17" s="22" t="s">
        <v>18</v>
      </c>
      <c r="K17" s="35">
        <f>SUM(AX9:AX38)</f>
        <v>0.66023999999999994</v>
      </c>
      <c r="L17" s="35">
        <f>SUM(Breeders!AX43:AX72)</f>
        <v>0.62323200000000001</v>
      </c>
      <c r="M17" s="35">
        <f>SUM(AX77:AX106)</f>
        <v>0.70125599999999999</v>
      </c>
      <c r="N17" s="35">
        <f>SUM(AX111:AX140)</f>
        <v>0.65283199999999997</v>
      </c>
      <c r="O17" s="36"/>
      <c r="P17" s="37"/>
      <c r="Q17" s="37"/>
      <c r="R17" s="37"/>
      <c r="S17" s="35"/>
      <c r="T17" s="35"/>
      <c r="U17" s="35"/>
      <c r="V17" s="22">
        <v>9</v>
      </c>
      <c r="W17" s="33">
        <f>IF($A17=0,0,VLOOKUP($A17,[0]!Matrix,W$7))</f>
        <v>4350</v>
      </c>
      <c r="X17" s="33">
        <f>IF($A17=0,0,VLOOKUP($A17,[0]!Matrix,X$7))</f>
        <v>95.4</v>
      </c>
      <c r="Y17" s="33">
        <f>IF($A17=0,0,VLOOKUP($A17,[0]!Matrix,Y$7))</f>
        <v>0</v>
      </c>
      <c r="Z17" s="33">
        <f>IF($A17=0,0,VLOOKUP($A17,[0]!Matrix,Z$7))</f>
        <v>0</v>
      </c>
      <c r="AA17" s="33">
        <f>IF($A17=0,0,VLOOKUP($A17,[0]!Matrix,AA$7))</f>
        <v>0</v>
      </c>
      <c r="AB17" s="33">
        <f>IF($A17=0,0,VLOOKUP($A17,[0]!Matrix,AB$7))</f>
        <v>0</v>
      </c>
      <c r="AC17" s="33">
        <f>IF($A17=0,0,VLOOKUP($A17,[0]!Matrix,AC$7))</f>
        <v>0</v>
      </c>
      <c r="AD17" s="33">
        <f>IF($A17=0,0,VLOOKUP($A17,[0]!Matrix,AD$7))</f>
        <v>19.5</v>
      </c>
      <c r="AE17" s="33">
        <f>IF($A17=0,0,VLOOKUP($A17,[0]!Matrix,AE$7))</f>
        <v>0</v>
      </c>
      <c r="AF17" s="33">
        <f>IF($A17=0,0,VLOOKUP($A17,[0]!Matrix,AF$7))</f>
        <v>79.8</v>
      </c>
      <c r="AG17" s="33">
        <f>IF($A17=0,0,VLOOKUP($A17,[0]!Matrix,AG$7))</f>
        <v>0</v>
      </c>
      <c r="AH17" s="33">
        <f>IF($A17=0,0,VLOOKUP($A17,[0]!Matrix,AH$7))</f>
        <v>0</v>
      </c>
      <c r="AI17" s="33">
        <f>IF($A17=0,0,VLOOKUP($A17,[0]!Matrix,AI$7))</f>
        <v>0</v>
      </c>
      <c r="AJ17" s="33">
        <f>IF($A17=0,0,VLOOKUP($A17,[0]!Matrix,AJ$7))</f>
        <v>0</v>
      </c>
      <c r="AK17" s="33">
        <f>IF($A17=0,0,VLOOKUP($A17,[0]!Matrix,AK$7))</f>
        <v>0</v>
      </c>
      <c r="AL17" s="33">
        <f>IF($A17=0,0,VLOOKUP($A17,[0]!Matrix,AL$7))</f>
        <v>0</v>
      </c>
      <c r="AM17" s="33">
        <f>IF($A17=0,0,VLOOKUP($A17,[0]!Matrix,AM$7))</f>
        <v>0</v>
      </c>
      <c r="AN17" s="34"/>
      <c r="AO17" s="22">
        <v>9</v>
      </c>
      <c r="AP17" s="35">
        <f t="shared" si="2"/>
        <v>2.61</v>
      </c>
      <c r="AQ17" s="35">
        <f t="shared" si="2"/>
        <v>5.7239999999999999E-2</v>
      </c>
      <c r="AR17" s="35">
        <f t="shared" si="2"/>
        <v>0</v>
      </c>
      <c r="AS17" s="35">
        <f t="shared" si="2"/>
        <v>0</v>
      </c>
      <c r="AT17" s="35">
        <f t="shared" si="2"/>
        <v>0</v>
      </c>
      <c r="AU17" s="35">
        <f t="shared" si="2"/>
        <v>0</v>
      </c>
      <c r="AV17" s="35">
        <f t="shared" si="2"/>
        <v>0</v>
      </c>
      <c r="AW17" s="35">
        <f t="shared" si="2"/>
        <v>1.1699999999999999E-2</v>
      </c>
      <c r="AX17" s="35">
        <f t="shared" si="2"/>
        <v>0</v>
      </c>
      <c r="AY17" s="35">
        <f t="shared" si="2"/>
        <v>4.7879999999999992E-2</v>
      </c>
      <c r="AZ17" s="35">
        <f t="shared" si="2"/>
        <v>0</v>
      </c>
      <c r="BA17" s="35">
        <f t="shared" si="2"/>
        <v>0</v>
      </c>
      <c r="BB17" s="35">
        <f t="shared" si="2"/>
        <v>0</v>
      </c>
      <c r="BC17" s="35">
        <f t="shared" si="2"/>
        <v>0</v>
      </c>
      <c r="BD17" s="35">
        <f t="shared" si="2"/>
        <v>0</v>
      </c>
      <c r="BE17" s="35">
        <f t="shared" si="3"/>
        <v>0</v>
      </c>
      <c r="BF17" s="35">
        <f t="shared" si="3"/>
        <v>0</v>
      </c>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row>
    <row r="18" spans="1:174" ht="14.25" customHeight="1">
      <c r="A18" s="56">
        <v>115</v>
      </c>
      <c r="B18" s="71" t="str">
        <f>IF($A18=0,"",VLOOKUP($A18,[0]!Matrix,2))</f>
        <v>DL-Methionine</v>
      </c>
      <c r="C18" s="54"/>
      <c r="D18" s="65"/>
      <c r="E18" s="65"/>
      <c r="F18" s="65"/>
      <c r="G18" s="65"/>
      <c r="H18" s="37"/>
      <c r="I18" s="19" t="s">
        <v>43</v>
      </c>
      <c r="J18" s="22" t="s">
        <v>18</v>
      </c>
      <c r="K18" s="74">
        <f>SUM(AY9:AY38)</f>
        <v>0.60156625000000008</v>
      </c>
      <c r="L18" s="74">
        <f>SUM(Breeders!AY43:AY72)</f>
        <v>0.45223724999999998</v>
      </c>
      <c r="M18" s="74">
        <f>SUM(AY77:AY106)</f>
        <v>0.90010924999999997</v>
      </c>
      <c r="N18" s="74">
        <f>SUM(AY111:AY140)</f>
        <v>0.49526324999999993</v>
      </c>
      <c r="O18" s="36"/>
      <c r="P18" s="37"/>
      <c r="Q18" s="37"/>
      <c r="R18" s="37"/>
      <c r="S18" s="35"/>
      <c r="T18" s="35"/>
      <c r="U18" s="35"/>
      <c r="V18" s="22">
        <v>10</v>
      </c>
      <c r="W18" s="33">
        <f>IF($A18=0,0,VLOOKUP($A18,[0]!Matrix,W$7))</f>
        <v>5354</v>
      </c>
      <c r="X18" s="33">
        <f>IF($A18=0,0,VLOOKUP($A18,[0]!Matrix,X$7))</f>
        <v>58.4</v>
      </c>
      <c r="Y18" s="33">
        <f>IF($A18=0,0,VLOOKUP($A18,[0]!Matrix,Y$7))</f>
        <v>0</v>
      </c>
      <c r="Z18" s="33">
        <f>IF($A18=0,0,VLOOKUP($A18,[0]!Matrix,Z$7))</f>
        <v>0</v>
      </c>
      <c r="AA18" s="33">
        <f>IF($A18=0,0,VLOOKUP($A18,[0]!Matrix,AA$7))</f>
        <v>0</v>
      </c>
      <c r="AB18" s="33">
        <f>IF($A18=0,0,VLOOKUP($A18,[0]!Matrix,AB$7))</f>
        <v>0</v>
      </c>
      <c r="AC18" s="33">
        <f>IF($A18=0,0,VLOOKUP($A18,[0]!Matrix,AC$7))</f>
        <v>0</v>
      </c>
      <c r="AD18" s="33">
        <f>IF($A18=0,0,VLOOKUP($A18,[0]!Matrix,AD$7))</f>
        <v>0</v>
      </c>
      <c r="AE18" s="33">
        <f>IF($A18=0,0,VLOOKUP($A18,[0]!Matrix,AE$7))</f>
        <v>0</v>
      </c>
      <c r="AF18" s="33">
        <f>IF($A18=0,0,VLOOKUP($A18,[0]!Matrix,AF$7))</f>
        <v>0</v>
      </c>
      <c r="AG18" s="33">
        <f>IF($A18=0,0,VLOOKUP($A18,[0]!Matrix,AG$7))</f>
        <v>99</v>
      </c>
      <c r="AH18" s="33">
        <f>IF($A18=0,0,VLOOKUP($A18,[0]!Matrix,AH$7))</f>
        <v>99</v>
      </c>
      <c r="AI18" s="33">
        <f>IF($A18=0,0,VLOOKUP($A18,[0]!Matrix,AI$7))</f>
        <v>0</v>
      </c>
      <c r="AJ18" s="33">
        <f>IF($A18=0,0,VLOOKUP($A18,[0]!Matrix,AJ$7))</f>
        <v>0</v>
      </c>
      <c r="AK18" s="33">
        <f>IF($A18=0,0,VLOOKUP($A18,[0]!Matrix,AK$7))</f>
        <v>0</v>
      </c>
      <c r="AL18" s="33">
        <f>IF($A18=0,0,VLOOKUP($A18,[0]!Matrix,AL$7))</f>
        <v>0</v>
      </c>
      <c r="AM18" s="33">
        <f>IF($A18=0,0,VLOOKUP($A18,[0]!Matrix,AM$7))</f>
        <v>0</v>
      </c>
      <c r="AN18" s="34"/>
      <c r="AO18" s="22">
        <v>10</v>
      </c>
      <c r="AP18" s="35">
        <f t="shared" si="2"/>
        <v>0</v>
      </c>
      <c r="AQ18" s="35">
        <f t="shared" si="2"/>
        <v>0</v>
      </c>
      <c r="AR18" s="35">
        <f t="shared" si="2"/>
        <v>0</v>
      </c>
      <c r="AS18" s="35">
        <f t="shared" si="2"/>
        <v>0</v>
      </c>
      <c r="AT18" s="35">
        <f t="shared" si="2"/>
        <v>0</v>
      </c>
      <c r="AU18" s="35">
        <f t="shared" si="2"/>
        <v>0</v>
      </c>
      <c r="AV18" s="35">
        <f t="shared" si="2"/>
        <v>0</v>
      </c>
      <c r="AW18" s="35">
        <f t="shared" si="2"/>
        <v>0</v>
      </c>
      <c r="AX18" s="35">
        <f t="shared" si="2"/>
        <v>0</v>
      </c>
      <c r="AY18" s="35">
        <f t="shared" si="2"/>
        <v>0</v>
      </c>
      <c r="AZ18" s="35">
        <f t="shared" si="2"/>
        <v>0</v>
      </c>
      <c r="BA18" s="35">
        <f t="shared" si="2"/>
        <v>0</v>
      </c>
      <c r="BB18" s="35">
        <f t="shared" si="2"/>
        <v>0</v>
      </c>
      <c r="BC18" s="35">
        <f t="shared" si="2"/>
        <v>0</v>
      </c>
      <c r="BD18" s="35">
        <f t="shared" si="2"/>
        <v>0</v>
      </c>
      <c r="BE18" s="35">
        <f t="shared" si="3"/>
        <v>0</v>
      </c>
      <c r="BF18" s="35">
        <f t="shared" si="3"/>
        <v>0</v>
      </c>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row>
    <row r="19" spans="1:174" ht="14.25" customHeight="1">
      <c r="A19" s="56">
        <v>116</v>
      </c>
      <c r="B19" s="46" t="str">
        <f>IF($A19=0,"",VLOOKUP($A19,[0]!Matrix,2))</f>
        <v>L-Threonine</v>
      </c>
      <c r="C19" s="54"/>
      <c r="D19" s="65"/>
      <c r="E19" s="65"/>
      <c r="F19" s="65">
        <v>0.6</v>
      </c>
      <c r="G19" s="65"/>
      <c r="H19" s="37"/>
      <c r="I19" s="19" t="s">
        <v>44</v>
      </c>
      <c r="J19" s="22" t="s">
        <v>18</v>
      </c>
      <c r="K19" s="35">
        <f>SUM(AZ9:AZ38)</f>
        <v>0.22963774999999997</v>
      </c>
      <c r="L19" s="35">
        <f>SUM(Breeders!AZ43:AZ72)</f>
        <v>0.20852498999999999</v>
      </c>
      <c r="M19" s="35">
        <f>SUM(AZ77:AZ106)</f>
        <v>0.24175966999999998</v>
      </c>
      <c r="N19" s="35">
        <f>SUM(AZ111:AZ140)</f>
        <v>0.21472299</v>
      </c>
      <c r="O19" s="36"/>
      <c r="P19" s="37"/>
      <c r="Q19" s="37"/>
      <c r="R19" s="37"/>
      <c r="S19" s="35"/>
      <c r="T19" s="35"/>
      <c r="U19" s="35"/>
      <c r="V19" s="22">
        <v>11</v>
      </c>
      <c r="W19" s="33">
        <f>IF($A19=0,0,VLOOKUP($A19,[0]!Matrix,W$7))</f>
        <v>3776</v>
      </c>
      <c r="X19" s="33">
        <f>IF($A19=0,0,VLOOKUP($A19,[0]!Matrix,X$7))</f>
        <v>73.099999999999994</v>
      </c>
      <c r="Y19" s="33">
        <f>IF($A19=0,0,VLOOKUP($A19,[0]!Matrix,Y$7))</f>
        <v>0</v>
      </c>
      <c r="Z19" s="33">
        <f>IF($A19=0,0,VLOOKUP($A19,[0]!Matrix,Z$7))</f>
        <v>0</v>
      </c>
      <c r="AA19" s="33">
        <f>IF($A19=0,0,VLOOKUP($A19,[0]!Matrix,AA$7))</f>
        <v>0</v>
      </c>
      <c r="AB19" s="33">
        <f>IF($A19=0,0,VLOOKUP($A19,[0]!Matrix,AB$7))</f>
        <v>0</v>
      </c>
      <c r="AC19" s="33">
        <f>IF($A19=0,0,VLOOKUP($A19,[0]!Matrix,AC$7))</f>
        <v>0</v>
      </c>
      <c r="AD19" s="33">
        <f>IF($A19=0,0,VLOOKUP($A19,[0]!Matrix,AD$7))</f>
        <v>0</v>
      </c>
      <c r="AE19" s="33">
        <f>IF($A19=0,0,VLOOKUP($A19,[0]!Matrix,AE$7))</f>
        <v>0</v>
      </c>
      <c r="AF19" s="33">
        <f>IF($A19=0,0,VLOOKUP($A19,[0]!Matrix,AF$7))</f>
        <v>0</v>
      </c>
      <c r="AG19" s="33">
        <f>IF($A19=0,0,VLOOKUP($A19,[0]!Matrix,AG$7))</f>
        <v>0</v>
      </c>
      <c r="AH19" s="33">
        <f>IF($A19=0,0,VLOOKUP($A19,[0]!Matrix,AH$7))</f>
        <v>0</v>
      </c>
      <c r="AI19" s="33">
        <f>IF($A19=0,0,VLOOKUP($A19,[0]!Matrix,AI$7))</f>
        <v>99</v>
      </c>
      <c r="AJ19" s="33">
        <f>IF($A19=0,0,VLOOKUP($A19,[0]!Matrix,AJ$7))</f>
        <v>0</v>
      </c>
      <c r="AK19" s="33">
        <f>IF($A19=0,0,VLOOKUP($A19,[0]!Matrix,AK$7))</f>
        <v>0</v>
      </c>
      <c r="AL19" s="33">
        <f>IF($A19=0,0,VLOOKUP($A19,[0]!Matrix,AL$7))</f>
        <v>0</v>
      </c>
      <c r="AM19" s="33">
        <f>IF($A19=0,0,VLOOKUP($A19,[0]!Matrix,AM$7))</f>
        <v>0</v>
      </c>
      <c r="AN19" s="34"/>
      <c r="AO19" s="22">
        <v>11</v>
      </c>
      <c r="AP19" s="35">
        <f t="shared" si="2"/>
        <v>0</v>
      </c>
      <c r="AQ19" s="35">
        <f t="shared" si="2"/>
        <v>0</v>
      </c>
      <c r="AR19" s="35">
        <f t="shared" si="2"/>
        <v>0</v>
      </c>
      <c r="AS19" s="35">
        <f t="shared" si="2"/>
        <v>0</v>
      </c>
      <c r="AT19" s="35">
        <f t="shared" si="2"/>
        <v>0</v>
      </c>
      <c r="AU19" s="35">
        <f t="shared" si="2"/>
        <v>0</v>
      </c>
      <c r="AV19" s="35">
        <f t="shared" si="2"/>
        <v>0</v>
      </c>
      <c r="AW19" s="35">
        <f t="shared" si="2"/>
        <v>0</v>
      </c>
      <c r="AX19" s="35">
        <f t="shared" si="2"/>
        <v>0</v>
      </c>
      <c r="AY19" s="35">
        <f t="shared" si="2"/>
        <v>0</v>
      </c>
      <c r="AZ19" s="35">
        <f t="shared" si="2"/>
        <v>0</v>
      </c>
      <c r="BA19" s="35">
        <f t="shared" si="2"/>
        <v>0</v>
      </c>
      <c r="BB19" s="35">
        <f t="shared" si="2"/>
        <v>0</v>
      </c>
      <c r="BC19" s="35">
        <f t="shared" si="2"/>
        <v>0</v>
      </c>
      <c r="BD19" s="35">
        <f t="shared" si="2"/>
        <v>0</v>
      </c>
      <c r="BE19" s="35">
        <f t="shared" si="3"/>
        <v>0</v>
      </c>
      <c r="BF19" s="35">
        <f t="shared" si="3"/>
        <v>0</v>
      </c>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row>
    <row r="20" spans="1:174" ht="14.25" customHeight="1">
      <c r="A20" s="56">
        <v>117</v>
      </c>
      <c r="B20" s="71" t="str">
        <f>IF($A20=0,"",VLOOKUP($A20,[0]!Matrix,2))</f>
        <v>L-Tryptophan</v>
      </c>
      <c r="C20" s="54"/>
      <c r="D20" s="65"/>
      <c r="E20" s="65"/>
      <c r="F20" s="65">
        <v>0.1</v>
      </c>
      <c r="G20" s="65"/>
      <c r="H20" s="37"/>
      <c r="I20" s="19" t="s">
        <v>45</v>
      </c>
      <c r="J20" s="22" t="s">
        <v>18</v>
      </c>
      <c r="K20" s="35">
        <f>SUM(BA9:BA38)</f>
        <v>0.45897512499999998</v>
      </c>
      <c r="L20" s="35">
        <f>SUM(Breeders!BA43:BA72)</f>
        <v>0.41681374500000001</v>
      </c>
      <c r="M20" s="35">
        <f>SUM(BA77:BA106)</f>
        <v>0.48773608499999999</v>
      </c>
      <c r="N20" s="35">
        <f>SUM(BA111:BA140)</f>
        <v>0.42983874499999997</v>
      </c>
      <c r="O20" s="36"/>
      <c r="P20" s="37"/>
      <c r="Q20" s="37"/>
      <c r="R20" s="37"/>
      <c r="S20" s="35"/>
      <c r="T20" s="35"/>
      <c r="U20" s="35"/>
      <c r="V20" s="22">
        <v>12</v>
      </c>
      <c r="W20" s="33">
        <f>IF($A20=0,0,VLOOKUP($A20,[0]!Matrix,W$7))</f>
        <v>6166</v>
      </c>
      <c r="X20" s="33">
        <f>IF($A20=0,0,VLOOKUP($A20,[0]!Matrix,X$7))</f>
        <v>85.3</v>
      </c>
      <c r="Y20" s="33">
        <f>IF($A20=0,0,VLOOKUP($A20,[0]!Matrix,Y$7))</f>
        <v>0</v>
      </c>
      <c r="Z20" s="33">
        <f>IF($A20=0,0,VLOOKUP($A20,[0]!Matrix,Z$7))</f>
        <v>0</v>
      </c>
      <c r="AA20" s="33">
        <f>IF($A20=0,0,VLOOKUP($A20,[0]!Matrix,AA$7))</f>
        <v>0</v>
      </c>
      <c r="AB20" s="33">
        <f>IF($A20=0,0,VLOOKUP($A20,[0]!Matrix,AB$7))</f>
        <v>0</v>
      </c>
      <c r="AC20" s="33">
        <f>IF($A20=0,0,VLOOKUP($A20,[0]!Matrix,AC$7))</f>
        <v>0</v>
      </c>
      <c r="AD20" s="33">
        <f>IF($A20=0,0,VLOOKUP($A20,[0]!Matrix,AD$7))</f>
        <v>0</v>
      </c>
      <c r="AE20" s="33">
        <f>IF($A20=0,0,VLOOKUP($A20,[0]!Matrix,AE$7))</f>
        <v>0</v>
      </c>
      <c r="AF20" s="33">
        <f>IF($A20=0,0,VLOOKUP($A20,[0]!Matrix,AF$7))</f>
        <v>0</v>
      </c>
      <c r="AG20" s="33">
        <f>IF($A20=0,0,VLOOKUP($A20,[0]!Matrix,AG$7))</f>
        <v>0</v>
      </c>
      <c r="AH20" s="33">
        <f>IF($A20=0,0,VLOOKUP($A20,[0]!Matrix,AH$7))</f>
        <v>0</v>
      </c>
      <c r="AI20" s="33">
        <f>IF($A20=0,0,VLOOKUP($A20,[0]!Matrix,AI$7))</f>
        <v>0</v>
      </c>
      <c r="AJ20" s="33">
        <f>IF($A20=0,0,VLOOKUP($A20,[0]!Matrix,AJ$7))</f>
        <v>98.5</v>
      </c>
      <c r="AK20" s="33">
        <f>IF($A20=0,0,VLOOKUP($A20,[0]!Matrix,AK$7))</f>
        <v>0</v>
      </c>
      <c r="AL20" s="33">
        <f>IF($A20=0,0,VLOOKUP($A20,[0]!Matrix,AL$7))</f>
        <v>0</v>
      </c>
      <c r="AM20" s="33">
        <f>IF($A20=0,0,VLOOKUP($A20,[0]!Matrix,AM$7))</f>
        <v>0</v>
      </c>
      <c r="AN20" s="34"/>
      <c r="AO20" s="22">
        <v>12</v>
      </c>
      <c r="AP20" s="35">
        <f t="shared" si="2"/>
        <v>0</v>
      </c>
      <c r="AQ20" s="35">
        <f t="shared" si="2"/>
        <v>0</v>
      </c>
      <c r="AR20" s="35">
        <f t="shared" si="2"/>
        <v>0</v>
      </c>
      <c r="AS20" s="35">
        <f t="shared" si="2"/>
        <v>0</v>
      </c>
      <c r="AT20" s="35">
        <f t="shared" si="2"/>
        <v>0</v>
      </c>
      <c r="AU20" s="35">
        <f t="shared" si="2"/>
        <v>0</v>
      </c>
      <c r="AV20" s="35">
        <f t="shared" si="2"/>
        <v>0</v>
      </c>
      <c r="AW20" s="35">
        <f t="shared" si="2"/>
        <v>0</v>
      </c>
      <c r="AX20" s="35">
        <f t="shared" si="2"/>
        <v>0</v>
      </c>
      <c r="AY20" s="35">
        <f t="shared" si="2"/>
        <v>0</v>
      </c>
      <c r="AZ20" s="35">
        <f t="shared" si="2"/>
        <v>0</v>
      </c>
      <c r="BA20" s="35">
        <f t="shared" si="2"/>
        <v>0</v>
      </c>
      <c r="BB20" s="35">
        <f t="shared" si="2"/>
        <v>0</v>
      </c>
      <c r="BC20" s="35">
        <f t="shared" si="2"/>
        <v>0</v>
      </c>
      <c r="BD20" s="35">
        <f t="shared" si="2"/>
        <v>0</v>
      </c>
      <c r="BE20" s="35">
        <f t="shared" si="3"/>
        <v>0</v>
      </c>
      <c r="BF20" s="35">
        <f t="shared" si="3"/>
        <v>0</v>
      </c>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row>
    <row r="21" spans="1:174" ht="14.25" customHeight="1">
      <c r="A21" s="56">
        <v>118</v>
      </c>
      <c r="B21" s="71" t="str">
        <f>IF($A21=0,"",VLOOKUP($A21,[0]!Matrix,2))</f>
        <v>Vitamin premix</v>
      </c>
      <c r="C21" s="54"/>
      <c r="D21" s="65">
        <v>1</v>
      </c>
      <c r="E21" s="65">
        <v>1</v>
      </c>
      <c r="F21" s="65">
        <v>1</v>
      </c>
      <c r="G21" s="65">
        <v>1</v>
      </c>
      <c r="H21" s="37"/>
      <c r="I21" s="19" t="s">
        <v>46</v>
      </c>
      <c r="J21" s="22" t="s">
        <v>18</v>
      </c>
      <c r="K21" s="35">
        <f>SUM(BB9:BB38)</f>
        <v>0.44514349999999997</v>
      </c>
      <c r="L21" s="35">
        <f>SUM(Breeders!BB43:BB72)</f>
        <v>0.38518525999999997</v>
      </c>
      <c r="M21" s="35">
        <f>SUM(BB77:BB106)</f>
        <v>0.56617857999999999</v>
      </c>
      <c r="N21" s="35">
        <f>SUM(BB111:BB140)</f>
        <v>0.40793325999999996</v>
      </c>
      <c r="O21" s="36"/>
      <c r="P21" s="37"/>
      <c r="Q21" s="37"/>
      <c r="R21" s="37"/>
      <c r="S21" s="35"/>
      <c r="T21" s="35"/>
      <c r="U21" s="35"/>
      <c r="V21" s="22">
        <v>13</v>
      </c>
      <c r="W21" s="33">
        <f>IF($A21=0,0,VLOOKUP($A21,[0]!Matrix,W$7))</f>
        <v>0</v>
      </c>
      <c r="X21" s="33">
        <f>IF($A21=0,0,VLOOKUP($A21,[0]!Matrix,X$7))</f>
        <v>0</v>
      </c>
      <c r="Y21" s="33">
        <f>IF($A21=0,0,VLOOKUP($A21,[0]!Matrix,Y$7))</f>
        <v>0</v>
      </c>
      <c r="Z21" s="33">
        <f>IF($A21=0,0,VLOOKUP($A21,[0]!Matrix,Z$7))</f>
        <v>0</v>
      </c>
      <c r="AA21" s="33">
        <f>IF($A21=0,0,VLOOKUP($A21,[0]!Matrix,AA$7))</f>
        <v>0</v>
      </c>
      <c r="AB21" s="33">
        <f>IF($A21=0,0,VLOOKUP($A21,[0]!Matrix,AB$7))</f>
        <v>0</v>
      </c>
      <c r="AC21" s="33">
        <f>IF($A21=0,0,VLOOKUP($A21,[0]!Matrix,AC$7))</f>
        <v>0</v>
      </c>
      <c r="AD21" s="33">
        <f>IF($A21=0,0,VLOOKUP($A21,[0]!Matrix,AD$7))</f>
        <v>0</v>
      </c>
      <c r="AE21" s="33">
        <f>IF($A21=0,0,VLOOKUP($A21,[0]!Matrix,AE$7))</f>
        <v>0</v>
      </c>
      <c r="AF21" s="33">
        <f>IF($A21=0,0,VLOOKUP($A21,[0]!Matrix,AF$7))</f>
        <v>0</v>
      </c>
      <c r="AG21" s="33">
        <f>IF($A21=0,0,VLOOKUP($A21,[0]!Matrix,AG$7))</f>
        <v>0</v>
      </c>
      <c r="AH21" s="33">
        <f>IF($A21=0,0,VLOOKUP($A21,[0]!Matrix,AH$7))</f>
        <v>0</v>
      </c>
      <c r="AI21" s="33">
        <f>IF($A21=0,0,VLOOKUP($A21,[0]!Matrix,AI$7))</f>
        <v>0</v>
      </c>
      <c r="AJ21" s="33">
        <f>IF($A21=0,0,VLOOKUP($A21,[0]!Matrix,AJ$7))</f>
        <v>0</v>
      </c>
      <c r="AK21" s="33">
        <f>IF($A21=0,0,VLOOKUP($A21,[0]!Matrix,AK$7))</f>
        <v>0</v>
      </c>
      <c r="AL21" s="33">
        <f>IF($A21=0,0,VLOOKUP($A21,[0]!Matrix,AL$7))</f>
        <v>0</v>
      </c>
      <c r="AM21" s="33">
        <f>IF($A21=0,0,VLOOKUP($A21,[0]!Matrix,AM$7))</f>
        <v>0</v>
      </c>
      <c r="AN21" s="34"/>
      <c r="AO21" s="22">
        <v>13</v>
      </c>
      <c r="AP21" s="35">
        <f t="shared" si="2"/>
        <v>0</v>
      </c>
      <c r="AQ21" s="35">
        <f t="shared" si="2"/>
        <v>0</v>
      </c>
      <c r="AR21" s="35">
        <f t="shared" si="2"/>
        <v>0</v>
      </c>
      <c r="AS21" s="35">
        <f t="shared" si="2"/>
        <v>0</v>
      </c>
      <c r="AT21" s="35">
        <f t="shared" si="2"/>
        <v>0</v>
      </c>
      <c r="AU21" s="35">
        <f t="shared" si="2"/>
        <v>0</v>
      </c>
      <c r="AV21" s="35">
        <f t="shared" si="2"/>
        <v>0</v>
      </c>
      <c r="AW21" s="35">
        <f t="shared" si="2"/>
        <v>0</v>
      </c>
      <c r="AX21" s="35">
        <f t="shared" si="2"/>
        <v>0</v>
      </c>
      <c r="AY21" s="35">
        <f t="shared" si="2"/>
        <v>0</v>
      </c>
      <c r="AZ21" s="35">
        <f t="shared" si="2"/>
        <v>0</v>
      </c>
      <c r="BA21" s="35">
        <f t="shared" si="2"/>
        <v>0</v>
      </c>
      <c r="BB21" s="35">
        <f t="shared" si="2"/>
        <v>0</v>
      </c>
      <c r="BC21" s="35">
        <f t="shared" si="2"/>
        <v>0</v>
      </c>
      <c r="BD21" s="35">
        <f t="shared" si="2"/>
        <v>0</v>
      </c>
      <c r="BE21" s="35">
        <f t="shared" si="3"/>
        <v>0</v>
      </c>
      <c r="BF21" s="35">
        <f t="shared" si="3"/>
        <v>0</v>
      </c>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row>
    <row r="22" spans="1:174" ht="14.25" customHeight="1">
      <c r="A22" s="56">
        <v>121</v>
      </c>
      <c r="B22" s="71" t="str">
        <f>IF($A22=0,"",VLOOKUP($A22,[0]!Matrix,2))</f>
        <v>Trace mineral premix</v>
      </c>
      <c r="C22" s="60"/>
      <c r="D22" s="65">
        <v>1</v>
      </c>
      <c r="E22" s="65">
        <v>1</v>
      </c>
      <c r="F22" s="65">
        <v>1</v>
      </c>
      <c r="G22" s="65">
        <v>1</v>
      </c>
      <c r="H22" s="37"/>
      <c r="I22" s="19" t="s">
        <v>47</v>
      </c>
      <c r="J22" s="22" t="s">
        <v>18</v>
      </c>
      <c r="K22" s="35">
        <f>SUM(BC9:BC38)</f>
        <v>0.12933</v>
      </c>
      <c r="L22" s="35">
        <f>SUM(Breeders!BC43:BC72)</f>
        <v>0.1057908</v>
      </c>
      <c r="M22" s="35">
        <f>SUM(BC77:BC106)</f>
        <v>0.16860639999999999</v>
      </c>
      <c r="N22" s="35">
        <f>SUM(BC111:BC140)</f>
        <v>0.11497080000000001</v>
      </c>
      <c r="O22" s="36"/>
      <c r="P22" s="37"/>
      <c r="Q22" s="37"/>
      <c r="R22" s="37"/>
      <c r="S22" s="35"/>
      <c r="T22" s="35"/>
      <c r="U22" s="35"/>
      <c r="V22" s="22">
        <v>14</v>
      </c>
      <c r="W22" s="33">
        <f>IF($A22=0,0,VLOOKUP($A22,[0]!Matrix,W$7))</f>
        <v>0</v>
      </c>
      <c r="X22" s="33">
        <f>IF($A22=0,0,VLOOKUP($A22,[0]!Matrix,X$7))</f>
        <v>0</v>
      </c>
      <c r="Y22" s="33">
        <f>IF($A22=0,0,VLOOKUP($A22,[0]!Matrix,Y$7))</f>
        <v>0</v>
      </c>
      <c r="Z22" s="33">
        <f>IF($A22=0,0,VLOOKUP($A22,[0]!Matrix,Z$7))</f>
        <v>0</v>
      </c>
      <c r="AA22" s="33">
        <f>IF($A22=0,0,VLOOKUP($A22,[0]!Matrix,AA$7))</f>
        <v>0</v>
      </c>
      <c r="AB22" s="33">
        <f>IF($A22=0,0,VLOOKUP($A22,[0]!Matrix,AB$7))</f>
        <v>0</v>
      </c>
      <c r="AC22" s="33">
        <f>IF($A22=0,0,VLOOKUP($A22,[0]!Matrix,AC$7))</f>
        <v>0</v>
      </c>
      <c r="AD22" s="33">
        <f>IF($A22=0,0,VLOOKUP($A22,[0]!Matrix,AD$7))</f>
        <v>0</v>
      </c>
      <c r="AE22" s="33">
        <f>IF($A22=0,0,VLOOKUP($A22,[0]!Matrix,AE$7))</f>
        <v>0</v>
      </c>
      <c r="AF22" s="33">
        <f>IF($A22=0,0,VLOOKUP($A22,[0]!Matrix,AF$7))</f>
        <v>0</v>
      </c>
      <c r="AG22" s="33">
        <f>IF($A22=0,0,VLOOKUP($A22,[0]!Matrix,AG$7))</f>
        <v>0</v>
      </c>
      <c r="AH22" s="33">
        <f>IF($A22=0,0,VLOOKUP($A22,[0]!Matrix,AH$7))</f>
        <v>0</v>
      </c>
      <c r="AI22" s="33">
        <f>IF($A22=0,0,VLOOKUP($A22,[0]!Matrix,AI$7))</f>
        <v>0</v>
      </c>
      <c r="AJ22" s="33">
        <f>IF($A22=0,0,VLOOKUP($A22,[0]!Matrix,AJ$7))</f>
        <v>0</v>
      </c>
      <c r="AK22" s="33">
        <f>IF($A22=0,0,VLOOKUP($A22,[0]!Matrix,AK$7))</f>
        <v>0</v>
      </c>
      <c r="AL22" s="33">
        <f>IF($A22=0,0,VLOOKUP($A22,[0]!Matrix,AL$7))</f>
        <v>0</v>
      </c>
      <c r="AM22" s="33">
        <f>IF($A22=0,0,VLOOKUP($A22,[0]!Matrix,AM$7))</f>
        <v>0</v>
      </c>
      <c r="AN22" s="34"/>
      <c r="AO22" s="22">
        <v>14</v>
      </c>
      <c r="AP22" s="35">
        <f t="shared" si="2"/>
        <v>0</v>
      </c>
      <c r="AQ22" s="35">
        <f t="shared" si="2"/>
        <v>0</v>
      </c>
      <c r="AR22" s="35">
        <f t="shared" si="2"/>
        <v>0</v>
      </c>
      <c r="AS22" s="35">
        <f t="shared" si="2"/>
        <v>0</v>
      </c>
      <c r="AT22" s="35">
        <f t="shared" si="2"/>
        <v>0</v>
      </c>
      <c r="AU22" s="35">
        <f t="shared" si="2"/>
        <v>0</v>
      </c>
      <c r="AV22" s="35">
        <f t="shared" si="2"/>
        <v>0</v>
      </c>
      <c r="AW22" s="35">
        <f t="shared" si="2"/>
        <v>0</v>
      </c>
      <c r="AX22" s="35">
        <f t="shared" si="2"/>
        <v>0</v>
      </c>
      <c r="AY22" s="35">
        <f t="shared" si="2"/>
        <v>0</v>
      </c>
      <c r="AZ22" s="35">
        <f t="shared" si="2"/>
        <v>0</v>
      </c>
      <c r="BA22" s="35">
        <f t="shared" si="2"/>
        <v>0</v>
      </c>
      <c r="BB22" s="35">
        <f t="shared" si="2"/>
        <v>0</v>
      </c>
      <c r="BC22" s="35">
        <f t="shared" si="2"/>
        <v>0</v>
      </c>
      <c r="BD22" s="35">
        <f t="shared" si="2"/>
        <v>0</v>
      </c>
      <c r="BE22" s="35">
        <f t="shared" si="3"/>
        <v>0</v>
      </c>
      <c r="BF22" s="35">
        <f t="shared" si="3"/>
        <v>0</v>
      </c>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row>
    <row r="23" spans="1:174" ht="14.25" customHeight="1">
      <c r="A23" s="56">
        <v>123</v>
      </c>
      <c r="B23" s="71" t="str">
        <f>IF($A23=0,"",VLOOKUP($A23,[0]!Matrix,2))</f>
        <v>Antioxidant</v>
      </c>
      <c r="C23" s="60"/>
      <c r="D23" s="65">
        <v>0.15</v>
      </c>
      <c r="E23" s="65">
        <v>0.15</v>
      </c>
      <c r="F23" s="65">
        <v>0.15</v>
      </c>
      <c r="G23" s="65">
        <v>0.15</v>
      </c>
      <c r="H23" s="37"/>
      <c r="I23" s="19" t="s">
        <v>73</v>
      </c>
      <c r="J23" s="22" t="s">
        <v>18</v>
      </c>
      <c r="K23" s="35">
        <f>SUM(BD9:BD38)</f>
        <v>0</v>
      </c>
      <c r="L23" s="35">
        <f>SUM(Breeders!BD43:BD72)</f>
        <v>0</v>
      </c>
      <c r="M23" s="35">
        <f>SUM(BD77:BD106)</f>
        <v>0</v>
      </c>
      <c r="N23" s="35">
        <f>SUM(BD111:BD140)</f>
        <v>0</v>
      </c>
      <c r="O23" s="36"/>
      <c r="P23" s="37"/>
      <c r="Q23" s="37"/>
      <c r="R23" s="37"/>
      <c r="S23" s="35"/>
      <c r="T23" s="35"/>
      <c r="U23" s="35"/>
      <c r="V23" s="22">
        <v>15</v>
      </c>
      <c r="W23" s="33">
        <f>IF($A23=0,0,VLOOKUP($A23,[0]!Matrix,W$7))</f>
        <v>0</v>
      </c>
      <c r="X23" s="33">
        <f>IF($A23=0,0,VLOOKUP($A23,[0]!Matrix,X$7))</f>
        <v>0</v>
      </c>
      <c r="Y23" s="33">
        <f>IF($A23=0,0,VLOOKUP($A23,[0]!Matrix,Y$7))</f>
        <v>0</v>
      </c>
      <c r="Z23" s="33">
        <f>IF($A23=0,0,VLOOKUP($A23,[0]!Matrix,Z$7))</f>
        <v>0</v>
      </c>
      <c r="AA23" s="33">
        <f>IF($A23=0,0,VLOOKUP($A23,[0]!Matrix,AA$7))</f>
        <v>0</v>
      </c>
      <c r="AB23" s="33">
        <f>IF($A23=0,0,VLOOKUP($A23,[0]!Matrix,AB$7))</f>
        <v>0</v>
      </c>
      <c r="AC23" s="33">
        <f>IF($A23=0,0,VLOOKUP($A23,[0]!Matrix,AC$7))</f>
        <v>0</v>
      </c>
      <c r="AD23" s="33">
        <f>IF($A23=0,0,VLOOKUP($A23,[0]!Matrix,AD$7))</f>
        <v>0</v>
      </c>
      <c r="AE23" s="33">
        <f>IF($A23=0,0,VLOOKUP($A23,[0]!Matrix,AE$7))</f>
        <v>0</v>
      </c>
      <c r="AF23" s="33">
        <f>IF($A23=0,0,VLOOKUP($A23,[0]!Matrix,AF$7))</f>
        <v>0</v>
      </c>
      <c r="AG23" s="33">
        <f>IF($A23=0,0,VLOOKUP($A23,[0]!Matrix,AG$7))</f>
        <v>0</v>
      </c>
      <c r="AH23" s="33">
        <f>IF($A23=0,0,VLOOKUP($A23,[0]!Matrix,AH$7))</f>
        <v>0</v>
      </c>
      <c r="AI23" s="33">
        <f>IF($A23=0,0,VLOOKUP($A23,[0]!Matrix,AI$7))</f>
        <v>0</v>
      </c>
      <c r="AJ23" s="33">
        <f>IF($A23=0,0,VLOOKUP($A23,[0]!Matrix,AJ$7))</f>
        <v>0</v>
      </c>
      <c r="AK23" s="33">
        <f>IF($A23=0,0,VLOOKUP($A23,[0]!Matrix,AK$7))</f>
        <v>0</v>
      </c>
      <c r="AL23" s="33">
        <f>IF($A23=0,0,VLOOKUP($A23,[0]!Matrix,AL$7))</f>
        <v>0</v>
      </c>
      <c r="AM23" s="33">
        <f>IF($A23=0,0,VLOOKUP($A23,[0]!Matrix,AM$7))</f>
        <v>0</v>
      </c>
      <c r="AN23" s="34"/>
      <c r="AO23" s="22">
        <v>15</v>
      </c>
      <c r="AP23" s="35">
        <f t="shared" si="2"/>
        <v>0</v>
      </c>
      <c r="AQ23" s="35">
        <f t="shared" si="2"/>
        <v>0</v>
      </c>
      <c r="AR23" s="35">
        <f t="shared" si="2"/>
        <v>0</v>
      </c>
      <c r="AS23" s="35">
        <f t="shared" si="2"/>
        <v>0</v>
      </c>
      <c r="AT23" s="35">
        <f t="shared" si="2"/>
        <v>0</v>
      </c>
      <c r="AU23" s="35">
        <f t="shared" si="2"/>
        <v>0</v>
      </c>
      <c r="AV23" s="35">
        <f t="shared" si="2"/>
        <v>0</v>
      </c>
      <c r="AW23" s="35">
        <f t="shared" si="2"/>
        <v>0</v>
      </c>
      <c r="AX23" s="35">
        <f t="shared" si="2"/>
        <v>0</v>
      </c>
      <c r="AY23" s="35">
        <f t="shared" si="2"/>
        <v>0</v>
      </c>
      <c r="AZ23" s="35">
        <f t="shared" si="2"/>
        <v>0</v>
      </c>
      <c r="BA23" s="35">
        <f t="shared" si="2"/>
        <v>0</v>
      </c>
      <c r="BB23" s="35">
        <f t="shared" si="2"/>
        <v>0</v>
      </c>
      <c r="BC23" s="35">
        <f t="shared" si="2"/>
        <v>0</v>
      </c>
      <c r="BD23" s="35">
        <f t="shared" si="2"/>
        <v>0</v>
      </c>
      <c r="BE23" s="35">
        <f t="shared" si="3"/>
        <v>0</v>
      </c>
      <c r="BF23" s="35">
        <f t="shared" si="3"/>
        <v>0</v>
      </c>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row>
    <row r="24" spans="1:174" ht="14.25" customHeight="1">
      <c r="A24" s="56">
        <v>124</v>
      </c>
      <c r="B24" s="71" t="str">
        <f>IF($A24=0,"",VLOOKUP($A24,[0]!Matrix,2))</f>
        <v>Additives (other)</v>
      </c>
      <c r="C24" s="54"/>
      <c r="D24" s="65">
        <v>1</v>
      </c>
      <c r="E24" s="65">
        <v>1</v>
      </c>
      <c r="F24" s="65">
        <v>1</v>
      </c>
      <c r="G24" s="65">
        <v>1</v>
      </c>
      <c r="H24" s="37"/>
      <c r="J24" s="22"/>
      <c r="K24" s="38"/>
      <c r="L24" s="38"/>
      <c r="M24" s="38"/>
      <c r="N24" s="38"/>
      <c r="O24" s="36"/>
      <c r="P24" s="37"/>
      <c r="Q24" s="37"/>
      <c r="R24" s="37"/>
      <c r="S24" s="35"/>
      <c r="T24" s="35"/>
      <c r="U24" s="35"/>
      <c r="V24" s="22">
        <v>16</v>
      </c>
      <c r="W24" s="33">
        <f>IF($A24=0,0,VLOOKUP($A24,[0]!Matrix,W$7))</f>
        <v>0</v>
      </c>
      <c r="X24" s="33">
        <f>IF($A24=0,0,VLOOKUP($A24,[0]!Matrix,X$7))</f>
        <v>0</v>
      </c>
      <c r="Y24" s="33">
        <f>IF($A24=0,0,VLOOKUP($A24,[0]!Matrix,Y$7))</f>
        <v>0</v>
      </c>
      <c r="Z24" s="33">
        <f>IF($A24=0,0,VLOOKUP($A24,[0]!Matrix,Z$7))</f>
        <v>0</v>
      </c>
      <c r="AA24" s="33">
        <f>IF($A24=0,0,VLOOKUP($A24,[0]!Matrix,AA$7))</f>
        <v>0</v>
      </c>
      <c r="AB24" s="33">
        <f>IF($A24=0,0,VLOOKUP($A24,[0]!Matrix,AB$7))</f>
        <v>0</v>
      </c>
      <c r="AC24" s="33">
        <f>IF($A24=0,0,VLOOKUP($A24,[0]!Matrix,AC$7))</f>
        <v>0</v>
      </c>
      <c r="AD24" s="33">
        <f>IF($A24=0,0,VLOOKUP($A24,[0]!Matrix,AD$7))</f>
        <v>0</v>
      </c>
      <c r="AE24" s="33">
        <f>IF($A24=0,0,VLOOKUP($A24,[0]!Matrix,AE$7))</f>
        <v>0</v>
      </c>
      <c r="AF24" s="33">
        <f>IF($A24=0,0,VLOOKUP($A24,[0]!Matrix,AF$7))</f>
        <v>0</v>
      </c>
      <c r="AG24" s="33">
        <f>IF($A24=0,0,VLOOKUP($A24,[0]!Matrix,AG$7))</f>
        <v>0</v>
      </c>
      <c r="AH24" s="33">
        <f>IF($A24=0,0,VLOOKUP($A24,[0]!Matrix,AH$7))</f>
        <v>0</v>
      </c>
      <c r="AI24" s="33">
        <f>IF($A24=0,0,VLOOKUP($A24,[0]!Matrix,AI$7))</f>
        <v>0</v>
      </c>
      <c r="AJ24" s="33">
        <f>IF($A24=0,0,VLOOKUP($A24,[0]!Matrix,AJ$7))</f>
        <v>0</v>
      </c>
      <c r="AK24" s="33">
        <f>IF($A24=0,0,VLOOKUP($A24,[0]!Matrix,AK$7))</f>
        <v>0</v>
      </c>
      <c r="AL24" s="33">
        <f>IF($A24=0,0,VLOOKUP($A24,[0]!Matrix,AL$7))</f>
        <v>0</v>
      </c>
      <c r="AM24" s="33">
        <f>IF($A24=0,0,VLOOKUP($A24,[0]!Matrix,AM$7))</f>
        <v>0</v>
      </c>
      <c r="AN24" s="34"/>
      <c r="AO24" s="22">
        <v>16</v>
      </c>
      <c r="AP24" s="35">
        <f t="shared" si="2"/>
        <v>0</v>
      </c>
      <c r="AQ24" s="35">
        <f t="shared" si="2"/>
        <v>0</v>
      </c>
      <c r="AR24" s="35">
        <f t="shared" si="2"/>
        <v>0</v>
      </c>
      <c r="AS24" s="35">
        <f t="shared" si="2"/>
        <v>0</v>
      </c>
      <c r="AT24" s="35">
        <f t="shared" si="2"/>
        <v>0</v>
      </c>
      <c r="AU24" s="35">
        <f t="shared" si="2"/>
        <v>0</v>
      </c>
      <c r="AV24" s="35">
        <f t="shared" si="2"/>
        <v>0</v>
      </c>
      <c r="AW24" s="35">
        <f t="shared" si="2"/>
        <v>0</v>
      </c>
      <c r="AX24" s="35">
        <f t="shared" si="2"/>
        <v>0</v>
      </c>
      <c r="AY24" s="35">
        <f t="shared" si="2"/>
        <v>0</v>
      </c>
      <c r="AZ24" s="35">
        <f t="shared" si="2"/>
        <v>0</v>
      </c>
      <c r="BA24" s="35">
        <f t="shared" si="2"/>
        <v>0</v>
      </c>
      <c r="BB24" s="35">
        <f t="shared" si="2"/>
        <v>0</v>
      </c>
      <c r="BC24" s="35">
        <f t="shared" si="2"/>
        <v>0</v>
      </c>
      <c r="BD24" s="35">
        <f t="shared" si="2"/>
        <v>0</v>
      </c>
      <c r="BE24" s="35">
        <f t="shared" si="3"/>
        <v>0</v>
      </c>
      <c r="BF24" s="35">
        <f t="shared" si="3"/>
        <v>0</v>
      </c>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row>
    <row r="25" spans="1:174" ht="14.25" customHeight="1">
      <c r="A25" s="56"/>
      <c r="B25" s="46" t="str">
        <f>IF($A25=0,"",VLOOKUP($A25,[0]!Matrix,2))</f>
        <v/>
      </c>
      <c r="C25" s="54"/>
      <c r="D25" s="65"/>
      <c r="E25" s="65"/>
      <c r="F25" s="65"/>
      <c r="G25" s="65"/>
      <c r="H25" s="37"/>
      <c r="J25" s="22"/>
      <c r="K25" s="35"/>
      <c r="L25" s="35"/>
      <c r="M25" s="35"/>
      <c r="N25" s="38"/>
      <c r="O25" s="36"/>
      <c r="P25" s="37"/>
      <c r="Q25" s="37"/>
      <c r="R25" s="37"/>
      <c r="S25" s="35"/>
      <c r="T25" s="35"/>
      <c r="U25" s="35"/>
      <c r="V25" s="22">
        <v>17</v>
      </c>
      <c r="W25" s="33">
        <f>IF($A25=0,0,VLOOKUP($A25,[0]!Matrix,W$7))</f>
        <v>0</v>
      </c>
      <c r="X25" s="33">
        <f>IF($A25=0,0,VLOOKUP($A25,[0]!Matrix,X$7))</f>
        <v>0</v>
      </c>
      <c r="Y25" s="33">
        <f>IF($A25=0,0,VLOOKUP($A25,[0]!Matrix,Y$7))</f>
        <v>0</v>
      </c>
      <c r="Z25" s="33">
        <f>IF($A25=0,0,VLOOKUP($A25,[0]!Matrix,Z$7))</f>
        <v>0</v>
      </c>
      <c r="AA25" s="33">
        <f>IF($A25=0,0,VLOOKUP($A25,[0]!Matrix,AA$7))</f>
        <v>0</v>
      </c>
      <c r="AB25" s="33">
        <f>IF($A25=0,0,VLOOKUP($A25,[0]!Matrix,AB$7))</f>
        <v>0</v>
      </c>
      <c r="AC25" s="33">
        <f>IF($A25=0,0,VLOOKUP($A25,[0]!Matrix,AC$7))</f>
        <v>0</v>
      </c>
      <c r="AD25" s="33">
        <f>IF($A25=0,0,VLOOKUP($A25,[0]!Matrix,AD$7))</f>
        <v>0</v>
      </c>
      <c r="AE25" s="33">
        <f>IF($A25=0,0,VLOOKUP($A25,[0]!Matrix,AE$7))</f>
        <v>0</v>
      </c>
      <c r="AF25" s="33">
        <f>IF($A25=0,0,VLOOKUP($A25,[0]!Matrix,AF$7))</f>
        <v>0</v>
      </c>
      <c r="AG25" s="33">
        <f>IF($A25=0,0,VLOOKUP($A25,[0]!Matrix,AG$7))</f>
        <v>0</v>
      </c>
      <c r="AH25" s="33">
        <f>IF($A25=0,0,VLOOKUP($A25,[0]!Matrix,AH$7))</f>
        <v>0</v>
      </c>
      <c r="AI25" s="33">
        <f>IF($A25=0,0,VLOOKUP($A25,[0]!Matrix,AI$7))</f>
        <v>0</v>
      </c>
      <c r="AJ25" s="33">
        <f>IF($A25=0,0,VLOOKUP($A25,[0]!Matrix,AJ$7))</f>
        <v>0</v>
      </c>
      <c r="AK25" s="33">
        <f>IF($A25=0,0,VLOOKUP($A25,[0]!Matrix,AK$7))</f>
        <v>0</v>
      </c>
      <c r="AL25" s="33">
        <f>IF($A25=0,0,VLOOKUP($A25,[0]!Matrix,AL$7))</f>
        <v>0</v>
      </c>
      <c r="AM25" s="33">
        <f>IF($A25=0,0,VLOOKUP($A25,[0]!Matrix,AM$7))</f>
        <v>0</v>
      </c>
      <c r="AN25" s="34"/>
      <c r="AO25" s="22">
        <v>17</v>
      </c>
      <c r="AP25" s="35">
        <f t="shared" si="2"/>
        <v>0</v>
      </c>
      <c r="AQ25" s="35">
        <f t="shared" si="2"/>
        <v>0</v>
      </c>
      <c r="AR25" s="35">
        <f t="shared" si="2"/>
        <v>0</v>
      </c>
      <c r="AS25" s="35">
        <f t="shared" si="2"/>
        <v>0</v>
      </c>
      <c r="AT25" s="35">
        <f t="shared" si="2"/>
        <v>0</v>
      </c>
      <c r="AU25" s="35">
        <f t="shared" si="2"/>
        <v>0</v>
      </c>
      <c r="AV25" s="35">
        <f t="shared" si="2"/>
        <v>0</v>
      </c>
      <c r="AW25" s="35">
        <f t="shared" si="2"/>
        <v>0</v>
      </c>
      <c r="AX25" s="35">
        <f t="shared" si="2"/>
        <v>0</v>
      </c>
      <c r="AY25" s="35">
        <f t="shared" si="2"/>
        <v>0</v>
      </c>
      <c r="AZ25" s="35">
        <f t="shared" si="2"/>
        <v>0</v>
      </c>
      <c r="BA25" s="35">
        <f t="shared" si="2"/>
        <v>0</v>
      </c>
      <c r="BB25" s="35">
        <f t="shared" si="2"/>
        <v>0</v>
      </c>
      <c r="BC25" s="35">
        <f t="shared" si="2"/>
        <v>0</v>
      </c>
      <c r="BD25" s="35">
        <f t="shared" ref="BD25:BF38" si="4">$D25*AK25/1000</f>
        <v>0</v>
      </c>
      <c r="BE25" s="35">
        <f t="shared" si="4"/>
        <v>0</v>
      </c>
      <c r="BF25" s="35">
        <f t="shared" si="4"/>
        <v>0</v>
      </c>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row>
    <row r="26" spans="1:174" ht="14.25" customHeight="1">
      <c r="A26" s="56"/>
      <c r="B26" s="46" t="str">
        <f>IF($A26=0,"",VLOOKUP($A26,[0]!Matrix,2))</f>
        <v/>
      </c>
      <c r="C26" s="54"/>
      <c r="D26" s="65"/>
      <c r="E26" s="65"/>
      <c r="F26" s="65"/>
      <c r="G26" s="65"/>
      <c r="H26" s="37"/>
      <c r="I26" s="17" t="s">
        <v>40</v>
      </c>
      <c r="J26" s="22"/>
      <c r="K26" s="35"/>
      <c r="L26" s="35"/>
      <c r="M26" s="35"/>
      <c r="N26" s="38"/>
      <c r="O26" s="36"/>
      <c r="P26" s="37"/>
      <c r="Q26" s="37"/>
      <c r="R26" s="37"/>
      <c r="S26" s="35"/>
      <c r="T26" s="35"/>
      <c r="U26" s="35"/>
      <c r="V26" s="22">
        <v>18</v>
      </c>
      <c r="W26" s="33">
        <f>IF($A26=0,0,VLOOKUP($A26,[0]!Matrix,W$7))</f>
        <v>0</v>
      </c>
      <c r="X26" s="33">
        <f>IF($A26=0,0,VLOOKUP($A26,[0]!Matrix,X$7))</f>
        <v>0</v>
      </c>
      <c r="Y26" s="33">
        <f>IF($A26=0,0,VLOOKUP($A26,[0]!Matrix,Y$7))</f>
        <v>0</v>
      </c>
      <c r="Z26" s="33">
        <f>IF($A26=0,0,VLOOKUP($A26,[0]!Matrix,Z$7))</f>
        <v>0</v>
      </c>
      <c r="AA26" s="33">
        <f>IF($A26=0,0,VLOOKUP($A26,[0]!Matrix,AA$7))</f>
        <v>0</v>
      </c>
      <c r="AB26" s="33">
        <f>IF($A26=0,0,VLOOKUP($A26,[0]!Matrix,AB$7))</f>
        <v>0</v>
      </c>
      <c r="AC26" s="33">
        <f>IF($A26=0,0,VLOOKUP($A26,[0]!Matrix,AC$7))</f>
        <v>0</v>
      </c>
      <c r="AD26" s="33">
        <f>IF($A26=0,0,VLOOKUP($A26,[0]!Matrix,AD$7))</f>
        <v>0</v>
      </c>
      <c r="AE26" s="33">
        <f>IF($A26=0,0,VLOOKUP($A26,[0]!Matrix,AE$7))</f>
        <v>0</v>
      </c>
      <c r="AF26" s="33">
        <f>IF($A26=0,0,VLOOKUP($A26,[0]!Matrix,AF$7))</f>
        <v>0</v>
      </c>
      <c r="AG26" s="33">
        <f>IF($A26=0,0,VLOOKUP($A26,[0]!Matrix,AG$7))</f>
        <v>0</v>
      </c>
      <c r="AH26" s="33">
        <f>IF($A26=0,0,VLOOKUP($A26,[0]!Matrix,AH$7))</f>
        <v>0</v>
      </c>
      <c r="AI26" s="33">
        <f>IF($A26=0,0,VLOOKUP($A26,[0]!Matrix,AI$7))</f>
        <v>0</v>
      </c>
      <c r="AJ26" s="33">
        <f>IF($A26=0,0,VLOOKUP($A26,[0]!Matrix,AJ$7))</f>
        <v>0</v>
      </c>
      <c r="AK26" s="33">
        <f>IF($A26=0,0,VLOOKUP($A26,[0]!Matrix,AK$7))</f>
        <v>0</v>
      </c>
      <c r="AL26" s="33">
        <f>IF($A26=0,0,VLOOKUP($A26,[0]!Matrix,AL$7))</f>
        <v>0</v>
      </c>
      <c r="AM26" s="33">
        <f>IF($A26=0,0,VLOOKUP($A26,[0]!Matrix,AM$7))</f>
        <v>0</v>
      </c>
      <c r="AN26" s="34"/>
      <c r="AO26" s="22">
        <v>18</v>
      </c>
      <c r="AP26" s="35">
        <f t="shared" ref="AP26:BC38" si="5">$D26*W26/1000</f>
        <v>0</v>
      </c>
      <c r="AQ26" s="35">
        <f t="shared" si="5"/>
        <v>0</v>
      </c>
      <c r="AR26" s="35">
        <f t="shared" si="5"/>
        <v>0</v>
      </c>
      <c r="AS26" s="35">
        <f t="shared" si="5"/>
        <v>0</v>
      </c>
      <c r="AT26" s="35">
        <f t="shared" si="5"/>
        <v>0</v>
      </c>
      <c r="AU26" s="35">
        <f t="shared" si="5"/>
        <v>0</v>
      </c>
      <c r="AV26" s="35">
        <f t="shared" si="5"/>
        <v>0</v>
      </c>
      <c r="AW26" s="35">
        <f t="shared" si="5"/>
        <v>0</v>
      </c>
      <c r="AX26" s="35">
        <f t="shared" si="5"/>
        <v>0</v>
      </c>
      <c r="AY26" s="35">
        <f t="shared" si="5"/>
        <v>0</v>
      </c>
      <c r="AZ26" s="35">
        <f t="shared" si="5"/>
        <v>0</v>
      </c>
      <c r="BA26" s="35">
        <f t="shared" si="5"/>
        <v>0</v>
      </c>
      <c r="BB26" s="35">
        <f t="shared" si="5"/>
        <v>0</v>
      </c>
      <c r="BC26" s="35">
        <f t="shared" si="5"/>
        <v>0</v>
      </c>
      <c r="BD26" s="35">
        <f t="shared" si="4"/>
        <v>0</v>
      </c>
      <c r="BE26" s="35">
        <f t="shared" si="4"/>
        <v>0</v>
      </c>
      <c r="BF26" s="35">
        <f t="shared" si="4"/>
        <v>0</v>
      </c>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row>
    <row r="27" spans="1:174" ht="14.25" customHeight="1">
      <c r="A27" s="56"/>
      <c r="B27" s="46" t="str">
        <f>IF($A27=0,"",VLOOKUP($A27,[0]!Matrix,2))</f>
        <v/>
      </c>
      <c r="C27" s="54"/>
      <c r="D27" s="65"/>
      <c r="E27" s="65"/>
      <c r="F27" s="65"/>
      <c r="G27" s="65"/>
      <c r="H27" s="37"/>
      <c r="I27" s="19" t="s">
        <v>82</v>
      </c>
      <c r="J27" s="22"/>
      <c r="K27" s="35">
        <f>K13/K14</f>
        <v>1.9581058163588585</v>
      </c>
      <c r="L27" s="35">
        <f>L13/L14</f>
        <v>1.9547582014278948</v>
      </c>
      <c r="M27" s="35">
        <f>M13/M14</f>
        <v>2.0015803377972041</v>
      </c>
      <c r="N27" s="35">
        <f>N13/N14</f>
        <v>1.9535136033861573</v>
      </c>
      <c r="O27" s="36"/>
      <c r="P27" s="37"/>
      <c r="Q27" s="37"/>
      <c r="R27" s="37"/>
      <c r="S27" s="35"/>
      <c r="T27" s="35"/>
      <c r="U27" s="35"/>
      <c r="V27" s="22">
        <v>19</v>
      </c>
      <c r="W27" s="33">
        <f>IF($A27=0,0,VLOOKUP($A27,[0]!Matrix,W$7))</f>
        <v>0</v>
      </c>
      <c r="X27" s="33">
        <f>IF($A27=0,0,VLOOKUP($A27,[0]!Matrix,X$7))</f>
        <v>0</v>
      </c>
      <c r="Y27" s="33">
        <f>IF($A27=0,0,VLOOKUP($A27,[0]!Matrix,Y$7))</f>
        <v>0</v>
      </c>
      <c r="Z27" s="33">
        <f>IF($A27=0,0,VLOOKUP($A27,[0]!Matrix,Z$7))</f>
        <v>0</v>
      </c>
      <c r="AA27" s="33">
        <f>IF($A27=0,0,VLOOKUP($A27,[0]!Matrix,AA$7))</f>
        <v>0</v>
      </c>
      <c r="AB27" s="33">
        <f>IF($A27=0,0,VLOOKUP($A27,[0]!Matrix,AB$7))</f>
        <v>0</v>
      </c>
      <c r="AC27" s="33">
        <f>IF($A27=0,0,VLOOKUP($A27,[0]!Matrix,AC$7))</f>
        <v>0</v>
      </c>
      <c r="AD27" s="33">
        <f>IF($A27=0,0,VLOOKUP($A27,[0]!Matrix,AD$7))</f>
        <v>0</v>
      </c>
      <c r="AE27" s="33">
        <f>IF($A27=0,0,VLOOKUP($A27,[0]!Matrix,AE$7))</f>
        <v>0</v>
      </c>
      <c r="AF27" s="33">
        <f>IF($A27=0,0,VLOOKUP($A27,[0]!Matrix,AF$7))</f>
        <v>0</v>
      </c>
      <c r="AG27" s="33">
        <f>IF($A27=0,0,VLOOKUP($A27,[0]!Matrix,AG$7))</f>
        <v>0</v>
      </c>
      <c r="AH27" s="33">
        <f>IF($A27=0,0,VLOOKUP($A27,[0]!Matrix,AH$7))</f>
        <v>0</v>
      </c>
      <c r="AI27" s="33">
        <f>IF($A27=0,0,VLOOKUP($A27,[0]!Matrix,AI$7))</f>
        <v>0</v>
      </c>
      <c r="AJ27" s="33">
        <f>IF($A27=0,0,VLOOKUP($A27,[0]!Matrix,AJ$7))</f>
        <v>0</v>
      </c>
      <c r="AK27" s="33">
        <f>IF($A27=0,0,VLOOKUP($A27,[0]!Matrix,AK$7))</f>
        <v>0</v>
      </c>
      <c r="AL27" s="33">
        <f>IF($A27=0,0,VLOOKUP($A27,[0]!Matrix,AL$7))</f>
        <v>0</v>
      </c>
      <c r="AM27" s="33">
        <f>IF($A27=0,0,VLOOKUP($A27,[0]!Matrix,AM$7))</f>
        <v>0</v>
      </c>
      <c r="AN27" s="34"/>
      <c r="AO27" s="22">
        <v>19</v>
      </c>
      <c r="AP27" s="35">
        <f t="shared" si="5"/>
        <v>0</v>
      </c>
      <c r="AQ27" s="35">
        <f t="shared" si="5"/>
        <v>0</v>
      </c>
      <c r="AR27" s="35">
        <f t="shared" si="5"/>
        <v>0</v>
      </c>
      <c r="AS27" s="35">
        <f t="shared" si="5"/>
        <v>0</v>
      </c>
      <c r="AT27" s="35">
        <f t="shared" si="5"/>
        <v>0</v>
      </c>
      <c r="AU27" s="35">
        <f t="shared" si="5"/>
        <v>0</v>
      </c>
      <c r="AV27" s="35">
        <f t="shared" si="5"/>
        <v>0</v>
      </c>
      <c r="AW27" s="35">
        <f t="shared" si="5"/>
        <v>0</v>
      </c>
      <c r="AX27" s="35">
        <f t="shared" si="5"/>
        <v>0</v>
      </c>
      <c r="AY27" s="35">
        <f t="shared" si="5"/>
        <v>0</v>
      </c>
      <c r="AZ27" s="35">
        <f t="shared" si="5"/>
        <v>0</v>
      </c>
      <c r="BA27" s="35">
        <f t="shared" si="5"/>
        <v>0</v>
      </c>
      <c r="BB27" s="35">
        <f t="shared" si="5"/>
        <v>0</v>
      </c>
      <c r="BC27" s="35">
        <f t="shared" si="5"/>
        <v>0</v>
      </c>
      <c r="BD27" s="35">
        <f t="shared" si="4"/>
        <v>0</v>
      </c>
      <c r="BE27" s="35">
        <f t="shared" si="4"/>
        <v>0</v>
      </c>
      <c r="BF27" s="35">
        <f t="shared" si="4"/>
        <v>0</v>
      </c>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row>
    <row r="28" spans="1:174" ht="14.25" customHeight="1">
      <c r="A28" s="56"/>
      <c r="B28" s="71" t="str">
        <f>IF($A28=0,"",VLOOKUP($A28,[0]!Matrix,2))</f>
        <v/>
      </c>
      <c r="C28" s="60"/>
      <c r="D28" s="65"/>
      <c r="E28" s="65"/>
      <c r="F28" s="65"/>
      <c r="G28" s="65"/>
      <c r="H28" s="37"/>
      <c r="I28" s="19" t="s">
        <v>59</v>
      </c>
      <c r="J28" s="22"/>
      <c r="K28" s="38">
        <f>((K15/23)+(K17/39)-(K16/35.5))*10000</f>
        <v>169.06401620424887</v>
      </c>
      <c r="L28" s="38">
        <f>((L15/23)+(L17/39)-(L16/35.5))*10000</f>
        <v>163.03609590654295</v>
      </c>
      <c r="M28" s="38">
        <f>((M15/23)+(M17/39)-(M16/35.5))*10000</f>
        <v>165.99518300438081</v>
      </c>
      <c r="N28" s="38">
        <f>((N15/23)+(N17/39)-(N16/35.5))*10000</f>
        <v>170.59277152323082</v>
      </c>
      <c r="O28" s="36"/>
      <c r="P28" s="37"/>
      <c r="Q28" s="37"/>
      <c r="R28" s="37"/>
      <c r="S28" s="35"/>
      <c r="T28" s="35"/>
      <c r="U28" s="35"/>
      <c r="V28" s="22">
        <v>20</v>
      </c>
      <c r="W28" s="33">
        <f>IF($A28=0,0,VLOOKUP($A28,[0]!Matrix,W$7))</f>
        <v>0</v>
      </c>
      <c r="X28" s="33">
        <f>IF($A28=0,0,VLOOKUP($A28,[0]!Matrix,X$7))</f>
        <v>0</v>
      </c>
      <c r="Y28" s="33">
        <f>IF($A28=0,0,VLOOKUP($A28,[0]!Matrix,Y$7))</f>
        <v>0</v>
      </c>
      <c r="Z28" s="33">
        <f>IF($A28=0,0,VLOOKUP($A28,[0]!Matrix,Z$7))</f>
        <v>0</v>
      </c>
      <c r="AA28" s="33">
        <f>IF($A28=0,0,VLOOKUP($A28,[0]!Matrix,AA$7))</f>
        <v>0</v>
      </c>
      <c r="AB28" s="33">
        <f>IF($A28=0,0,VLOOKUP($A28,[0]!Matrix,AB$7))</f>
        <v>0</v>
      </c>
      <c r="AC28" s="33">
        <f>IF($A28=0,0,VLOOKUP($A28,[0]!Matrix,AC$7))</f>
        <v>0</v>
      </c>
      <c r="AD28" s="33">
        <f>IF($A28=0,0,VLOOKUP($A28,[0]!Matrix,AD$7))</f>
        <v>0</v>
      </c>
      <c r="AE28" s="33">
        <f>IF($A28=0,0,VLOOKUP($A28,[0]!Matrix,AE$7))</f>
        <v>0</v>
      </c>
      <c r="AF28" s="33">
        <f>IF($A28=0,0,VLOOKUP($A28,[0]!Matrix,AF$7))</f>
        <v>0</v>
      </c>
      <c r="AG28" s="33">
        <f>IF($A28=0,0,VLOOKUP($A28,[0]!Matrix,AG$7))</f>
        <v>0</v>
      </c>
      <c r="AH28" s="33">
        <f>IF($A28=0,0,VLOOKUP($A28,[0]!Matrix,AH$7))</f>
        <v>0</v>
      </c>
      <c r="AI28" s="33">
        <f>IF($A28=0,0,VLOOKUP($A28,[0]!Matrix,AI$7))</f>
        <v>0</v>
      </c>
      <c r="AJ28" s="33">
        <f>IF($A28=0,0,VLOOKUP($A28,[0]!Matrix,AJ$7))</f>
        <v>0</v>
      </c>
      <c r="AK28" s="33">
        <f>IF($A28=0,0,VLOOKUP($A28,[0]!Matrix,AK$7))</f>
        <v>0</v>
      </c>
      <c r="AL28" s="33">
        <f>IF($A28=0,0,VLOOKUP($A28,[0]!Matrix,AL$7))</f>
        <v>0</v>
      </c>
      <c r="AM28" s="33">
        <f>IF($A28=0,0,VLOOKUP($A28,[0]!Matrix,AM$7))</f>
        <v>0</v>
      </c>
      <c r="AN28" s="34"/>
      <c r="AO28" s="22">
        <v>20</v>
      </c>
      <c r="AP28" s="35">
        <f t="shared" si="5"/>
        <v>0</v>
      </c>
      <c r="AQ28" s="35">
        <f t="shared" si="5"/>
        <v>0</v>
      </c>
      <c r="AR28" s="35">
        <f t="shared" si="5"/>
        <v>0</v>
      </c>
      <c r="AS28" s="35">
        <f t="shared" si="5"/>
        <v>0</v>
      </c>
      <c r="AT28" s="35">
        <f t="shared" si="5"/>
        <v>0</v>
      </c>
      <c r="AU28" s="35">
        <f t="shared" si="5"/>
        <v>0</v>
      </c>
      <c r="AV28" s="35">
        <f t="shared" si="5"/>
        <v>0</v>
      </c>
      <c r="AW28" s="35">
        <f t="shared" si="5"/>
        <v>0</v>
      </c>
      <c r="AX28" s="35">
        <f t="shared" si="5"/>
        <v>0</v>
      </c>
      <c r="AY28" s="35">
        <f t="shared" si="5"/>
        <v>0</v>
      </c>
      <c r="AZ28" s="35">
        <f t="shared" si="5"/>
        <v>0</v>
      </c>
      <c r="BA28" s="35">
        <f t="shared" si="5"/>
        <v>0</v>
      </c>
      <c r="BB28" s="35">
        <f t="shared" si="5"/>
        <v>0</v>
      </c>
      <c r="BC28" s="35">
        <f t="shared" si="5"/>
        <v>0</v>
      </c>
      <c r="BD28" s="35">
        <f t="shared" si="4"/>
        <v>0</v>
      </c>
      <c r="BE28" s="35">
        <f t="shared" si="4"/>
        <v>0</v>
      </c>
      <c r="BF28" s="35">
        <f t="shared" si="4"/>
        <v>0</v>
      </c>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row>
    <row r="29" spans="1:174" ht="14.25" customHeight="1">
      <c r="A29" s="56"/>
      <c r="B29" s="71" t="str">
        <f>IF($A29=0,"",VLOOKUP($A29,[0]!Matrix,2))</f>
        <v/>
      </c>
      <c r="C29" s="54"/>
      <c r="D29" s="65"/>
      <c r="E29" s="65"/>
      <c r="F29" s="65"/>
      <c r="G29" s="65"/>
      <c r="H29" s="37"/>
      <c r="N29" s="19"/>
      <c r="O29" s="36"/>
      <c r="P29" s="37"/>
      <c r="Q29" s="37"/>
      <c r="R29" s="37"/>
      <c r="S29" s="35"/>
      <c r="T29" s="35"/>
      <c r="U29" s="35"/>
      <c r="V29" s="22">
        <v>21</v>
      </c>
      <c r="W29" s="33">
        <f>IF($A29=0,0,VLOOKUP($A29,[0]!Matrix,W$7))</f>
        <v>0</v>
      </c>
      <c r="X29" s="33">
        <f>IF($A29=0,0,VLOOKUP($A29,[0]!Matrix,X$7))</f>
        <v>0</v>
      </c>
      <c r="Y29" s="33">
        <f>IF($A29=0,0,VLOOKUP($A29,[0]!Matrix,Y$7))</f>
        <v>0</v>
      </c>
      <c r="Z29" s="33">
        <f>IF($A29=0,0,VLOOKUP($A29,[0]!Matrix,Z$7))</f>
        <v>0</v>
      </c>
      <c r="AA29" s="33">
        <f>IF($A29=0,0,VLOOKUP($A29,[0]!Matrix,AA$7))</f>
        <v>0</v>
      </c>
      <c r="AB29" s="33">
        <f>IF($A29=0,0,VLOOKUP($A29,[0]!Matrix,AB$7))</f>
        <v>0</v>
      </c>
      <c r="AC29" s="33">
        <f>IF($A29=0,0,VLOOKUP($A29,[0]!Matrix,AC$7))</f>
        <v>0</v>
      </c>
      <c r="AD29" s="33">
        <f>IF($A29=0,0,VLOOKUP($A29,[0]!Matrix,AD$7))</f>
        <v>0</v>
      </c>
      <c r="AE29" s="33">
        <f>IF($A29=0,0,VLOOKUP($A29,[0]!Matrix,AE$7))</f>
        <v>0</v>
      </c>
      <c r="AF29" s="33">
        <f>IF($A29=0,0,VLOOKUP($A29,[0]!Matrix,AF$7))</f>
        <v>0</v>
      </c>
      <c r="AG29" s="33">
        <f>IF($A29=0,0,VLOOKUP($A29,[0]!Matrix,AG$7))</f>
        <v>0</v>
      </c>
      <c r="AH29" s="33">
        <f>IF($A29=0,0,VLOOKUP($A29,[0]!Matrix,AH$7))</f>
        <v>0</v>
      </c>
      <c r="AI29" s="33">
        <f>IF($A29=0,0,VLOOKUP($A29,[0]!Matrix,AI$7))</f>
        <v>0</v>
      </c>
      <c r="AJ29" s="33">
        <f>IF($A29=0,0,VLOOKUP($A29,[0]!Matrix,AJ$7))</f>
        <v>0</v>
      </c>
      <c r="AK29" s="33">
        <f>IF($A29=0,0,VLOOKUP($A29,[0]!Matrix,AK$7))</f>
        <v>0</v>
      </c>
      <c r="AL29" s="33">
        <f>IF($A29=0,0,VLOOKUP($A29,[0]!Matrix,AL$7))</f>
        <v>0</v>
      </c>
      <c r="AM29" s="33">
        <f>IF($A29=0,0,VLOOKUP($A29,[0]!Matrix,AM$7))</f>
        <v>0</v>
      </c>
      <c r="AN29" s="34"/>
      <c r="AO29" s="22">
        <v>21</v>
      </c>
      <c r="AP29" s="35">
        <f t="shared" si="5"/>
        <v>0</v>
      </c>
      <c r="AQ29" s="35">
        <f t="shared" si="5"/>
        <v>0</v>
      </c>
      <c r="AR29" s="35">
        <f t="shared" si="5"/>
        <v>0</v>
      </c>
      <c r="AS29" s="35">
        <f t="shared" si="5"/>
        <v>0</v>
      </c>
      <c r="AT29" s="35">
        <f t="shared" si="5"/>
        <v>0</v>
      </c>
      <c r="AU29" s="35">
        <f t="shared" si="5"/>
        <v>0</v>
      </c>
      <c r="AV29" s="35">
        <f t="shared" si="5"/>
        <v>0</v>
      </c>
      <c r="AW29" s="35">
        <f t="shared" si="5"/>
        <v>0</v>
      </c>
      <c r="AX29" s="35">
        <f t="shared" si="5"/>
        <v>0</v>
      </c>
      <c r="AY29" s="35">
        <f t="shared" si="5"/>
        <v>0</v>
      </c>
      <c r="AZ29" s="35">
        <f t="shared" si="5"/>
        <v>0</v>
      </c>
      <c r="BA29" s="35">
        <f t="shared" si="5"/>
        <v>0</v>
      </c>
      <c r="BB29" s="35">
        <f t="shared" si="5"/>
        <v>0</v>
      </c>
      <c r="BC29" s="35">
        <f t="shared" si="5"/>
        <v>0</v>
      </c>
      <c r="BD29" s="35">
        <f t="shared" si="4"/>
        <v>0</v>
      </c>
      <c r="BE29" s="35">
        <f t="shared" si="4"/>
        <v>0</v>
      </c>
      <c r="BF29" s="35">
        <f t="shared" si="4"/>
        <v>0</v>
      </c>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row>
    <row r="30" spans="1:174" ht="14.25" customHeight="1">
      <c r="A30" s="56"/>
      <c r="B30" s="71" t="str">
        <f>IF($A30=0,"",VLOOKUP($A30,[0]!Matrix,2))</f>
        <v/>
      </c>
      <c r="C30" s="54"/>
      <c r="D30" s="65"/>
      <c r="E30" s="65"/>
      <c r="F30" s="65"/>
      <c r="G30" s="65"/>
      <c r="H30" s="37"/>
      <c r="I30" s="17" t="s">
        <v>58</v>
      </c>
      <c r="N30" s="19"/>
      <c r="O30" s="36"/>
      <c r="P30" s="37"/>
      <c r="Q30" s="37"/>
      <c r="R30" s="37"/>
      <c r="S30" s="35"/>
      <c r="T30" s="35"/>
      <c r="U30" s="35"/>
      <c r="V30" s="22">
        <v>22</v>
      </c>
      <c r="W30" s="33">
        <f>IF($A30=0,0,VLOOKUP($A30,[0]!Matrix,W$7))</f>
        <v>0</v>
      </c>
      <c r="X30" s="33">
        <f>IF($A30=0,0,VLOOKUP($A30,[0]!Matrix,X$7))</f>
        <v>0</v>
      </c>
      <c r="Y30" s="33">
        <f>IF($A30=0,0,VLOOKUP($A30,[0]!Matrix,Y$7))</f>
        <v>0</v>
      </c>
      <c r="Z30" s="33">
        <f>IF($A30=0,0,VLOOKUP($A30,[0]!Matrix,Z$7))</f>
        <v>0</v>
      </c>
      <c r="AA30" s="33">
        <f>IF($A30=0,0,VLOOKUP($A30,[0]!Matrix,AA$7))</f>
        <v>0</v>
      </c>
      <c r="AB30" s="33">
        <f>IF($A30=0,0,VLOOKUP($A30,[0]!Matrix,AB$7))</f>
        <v>0</v>
      </c>
      <c r="AC30" s="33">
        <f>IF($A30=0,0,VLOOKUP($A30,[0]!Matrix,AC$7))</f>
        <v>0</v>
      </c>
      <c r="AD30" s="33">
        <f>IF($A30=0,0,VLOOKUP($A30,[0]!Matrix,AD$7))</f>
        <v>0</v>
      </c>
      <c r="AE30" s="33">
        <f>IF($A30=0,0,VLOOKUP($A30,[0]!Matrix,AE$7))</f>
        <v>0</v>
      </c>
      <c r="AF30" s="33">
        <f>IF($A30=0,0,VLOOKUP($A30,[0]!Matrix,AF$7))</f>
        <v>0</v>
      </c>
      <c r="AG30" s="33">
        <f>IF($A30=0,0,VLOOKUP($A30,[0]!Matrix,AG$7))</f>
        <v>0</v>
      </c>
      <c r="AH30" s="33">
        <f>IF($A30=0,0,VLOOKUP($A30,[0]!Matrix,AH$7))</f>
        <v>0</v>
      </c>
      <c r="AI30" s="33">
        <f>IF($A30=0,0,VLOOKUP($A30,[0]!Matrix,AI$7))</f>
        <v>0</v>
      </c>
      <c r="AJ30" s="33">
        <f>IF($A30=0,0,VLOOKUP($A30,[0]!Matrix,AJ$7))</f>
        <v>0</v>
      </c>
      <c r="AK30" s="33">
        <f>IF($A30=0,0,VLOOKUP($A30,[0]!Matrix,AK$7))</f>
        <v>0</v>
      </c>
      <c r="AL30" s="33">
        <f>IF($A30=0,0,VLOOKUP($A30,[0]!Matrix,AL$7))</f>
        <v>0</v>
      </c>
      <c r="AM30" s="33">
        <f>IF($A30=0,0,VLOOKUP($A30,[0]!Matrix,AM$7))</f>
        <v>0</v>
      </c>
      <c r="AN30" s="34"/>
      <c r="AO30" s="22">
        <v>22</v>
      </c>
      <c r="AP30" s="35">
        <f t="shared" si="5"/>
        <v>0</v>
      </c>
      <c r="AQ30" s="35">
        <f t="shared" si="5"/>
        <v>0</v>
      </c>
      <c r="AR30" s="35">
        <f t="shared" si="5"/>
        <v>0</v>
      </c>
      <c r="AS30" s="35">
        <f t="shared" si="5"/>
        <v>0</v>
      </c>
      <c r="AT30" s="35">
        <f t="shared" si="5"/>
        <v>0</v>
      </c>
      <c r="AU30" s="35">
        <f t="shared" si="5"/>
        <v>0</v>
      </c>
      <c r="AV30" s="35">
        <f t="shared" si="5"/>
        <v>0</v>
      </c>
      <c r="AW30" s="35">
        <f t="shared" si="5"/>
        <v>0</v>
      </c>
      <c r="AX30" s="35">
        <f t="shared" si="5"/>
        <v>0</v>
      </c>
      <c r="AY30" s="35">
        <f t="shared" si="5"/>
        <v>0</v>
      </c>
      <c r="AZ30" s="35">
        <f t="shared" si="5"/>
        <v>0</v>
      </c>
      <c r="BA30" s="35">
        <f t="shared" si="5"/>
        <v>0</v>
      </c>
      <c r="BB30" s="35">
        <f t="shared" si="5"/>
        <v>0</v>
      </c>
      <c r="BC30" s="35">
        <f t="shared" si="5"/>
        <v>0</v>
      </c>
      <c r="BD30" s="35">
        <f t="shared" si="4"/>
        <v>0</v>
      </c>
      <c r="BE30" s="35">
        <f t="shared" si="4"/>
        <v>0</v>
      </c>
      <c r="BF30" s="35">
        <f t="shared" si="4"/>
        <v>0</v>
      </c>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row>
    <row r="31" spans="1:174" ht="14.25" customHeight="1">
      <c r="A31" s="56"/>
      <c r="B31" s="46" t="str">
        <f>IF($A31=0,"",VLOOKUP($A31,[0]!Matrix,2))</f>
        <v/>
      </c>
      <c r="C31" s="54"/>
      <c r="D31" s="65"/>
      <c r="E31" s="65"/>
      <c r="F31" s="65"/>
      <c r="G31" s="65"/>
      <c r="H31" s="37"/>
      <c r="I31" s="19" t="s">
        <v>48</v>
      </c>
      <c r="J31" s="22"/>
      <c r="K31" s="35">
        <f t="shared" ref="K31:L34" si="6">K19/K$18</f>
        <v>0.3817331008845658</v>
      </c>
      <c r="L31" s="35">
        <f t="shared" si="6"/>
        <v>0.46109644882194029</v>
      </c>
      <c r="M31" s="35">
        <f t="shared" ref="M31:N34" si="7">M19/M$18</f>
        <v>0.26858925180471149</v>
      </c>
      <c r="N31" s="35">
        <f t="shared" si="7"/>
        <v>0.43355324668244621</v>
      </c>
      <c r="O31" s="36"/>
      <c r="P31" s="37"/>
      <c r="Q31" s="37"/>
      <c r="R31" s="37"/>
      <c r="S31" s="35"/>
      <c r="T31" s="35"/>
      <c r="U31" s="35"/>
      <c r="V31" s="22">
        <v>23</v>
      </c>
      <c r="W31" s="33">
        <f>IF($A31=0,0,VLOOKUP($A31,[0]!Matrix,W$7))</f>
        <v>0</v>
      </c>
      <c r="X31" s="33">
        <f>IF($A31=0,0,VLOOKUP($A31,[0]!Matrix,X$7))</f>
        <v>0</v>
      </c>
      <c r="Y31" s="33">
        <f>IF($A31=0,0,VLOOKUP($A31,[0]!Matrix,Y$7))</f>
        <v>0</v>
      </c>
      <c r="Z31" s="33">
        <f>IF($A31=0,0,VLOOKUP($A31,[0]!Matrix,Z$7))</f>
        <v>0</v>
      </c>
      <c r="AA31" s="33">
        <f>IF($A31=0,0,VLOOKUP($A31,[0]!Matrix,AA$7))</f>
        <v>0</v>
      </c>
      <c r="AB31" s="33">
        <f>IF($A31=0,0,VLOOKUP($A31,[0]!Matrix,AB$7))</f>
        <v>0</v>
      </c>
      <c r="AC31" s="33">
        <f>IF($A31=0,0,VLOOKUP($A31,[0]!Matrix,AC$7))</f>
        <v>0</v>
      </c>
      <c r="AD31" s="33">
        <f>IF($A31=0,0,VLOOKUP($A31,[0]!Matrix,AD$7))</f>
        <v>0</v>
      </c>
      <c r="AE31" s="33">
        <f>IF($A31=0,0,VLOOKUP($A31,[0]!Matrix,AE$7))</f>
        <v>0</v>
      </c>
      <c r="AF31" s="33">
        <f>IF($A31=0,0,VLOOKUP($A31,[0]!Matrix,AF$7))</f>
        <v>0</v>
      </c>
      <c r="AG31" s="33">
        <f>IF($A31=0,0,VLOOKUP($A31,[0]!Matrix,AG$7))</f>
        <v>0</v>
      </c>
      <c r="AH31" s="33">
        <f>IF($A31=0,0,VLOOKUP($A31,[0]!Matrix,AH$7))</f>
        <v>0</v>
      </c>
      <c r="AI31" s="33">
        <f>IF($A31=0,0,VLOOKUP($A31,[0]!Matrix,AI$7))</f>
        <v>0</v>
      </c>
      <c r="AJ31" s="33">
        <f>IF($A31=0,0,VLOOKUP($A31,[0]!Matrix,AJ$7))</f>
        <v>0</v>
      </c>
      <c r="AK31" s="33">
        <f>IF($A31=0,0,VLOOKUP($A31,[0]!Matrix,AK$7))</f>
        <v>0</v>
      </c>
      <c r="AL31" s="33">
        <f>IF($A31=0,0,VLOOKUP($A31,[0]!Matrix,AL$7))</f>
        <v>0</v>
      </c>
      <c r="AM31" s="33">
        <f>IF($A31=0,0,VLOOKUP($A31,[0]!Matrix,AM$7))</f>
        <v>0</v>
      </c>
      <c r="AN31" s="34"/>
      <c r="AO31" s="22">
        <v>23</v>
      </c>
      <c r="AP31" s="35">
        <f t="shared" si="5"/>
        <v>0</v>
      </c>
      <c r="AQ31" s="35">
        <f t="shared" si="5"/>
        <v>0</v>
      </c>
      <c r="AR31" s="35">
        <f t="shared" si="5"/>
        <v>0</v>
      </c>
      <c r="AS31" s="35">
        <f t="shared" si="5"/>
        <v>0</v>
      </c>
      <c r="AT31" s="35">
        <f t="shared" si="5"/>
        <v>0</v>
      </c>
      <c r="AU31" s="35">
        <f t="shared" si="5"/>
        <v>0</v>
      </c>
      <c r="AV31" s="35">
        <f t="shared" si="5"/>
        <v>0</v>
      </c>
      <c r="AW31" s="35">
        <f t="shared" si="5"/>
        <v>0</v>
      </c>
      <c r="AX31" s="35">
        <f t="shared" si="5"/>
        <v>0</v>
      </c>
      <c r="AY31" s="35">
        <f t="shared" si="5"/>
        <v>0</v>
      </c>
      <c r="AZ31" s="35">
        <f t="shared" si="5"/>
        <v>0</v>
      </c>
      <c r="BA31" s="35">
        <f t="shared" si="5"/>
        <v>0</v>
      </c>
      <c r="BB31" s="35">
        <f t="shared" si="5"/>
        <v>0</v>
      </c>
      <c r="BC31" s="35">
        <f t="shared" si="5"/>
        <v>0</v>
      </c>
      <c r="BD31" s="35">
        <f t="shared" si="4"/>
        <v>0</v>
      </c>
      <c r="BE31" s="35">
        <f t="shared" si="4"/>
        <v>0</v>
      </c>
      <c r="BF31" s="35">
        <f t="shared" si="4"/>
        <v>0</v>
      </c>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row>
    <row r="32" spans="1:174" ht="14.25" customHeight="1">
      <c r="A32" s="56"/>
      <c r="B32" s="46" t="str">
        <f>IF($A32=0,"",VLOOKUP($A32,[0]!Matrix,2))</f>
        <v/>
      </c>
      <c r="C32" s="54"/>
      <c r="D32" s="65"/>
      <c r="E32" s="65"/>
      <c r="F32" s="65"/>
      <c r="G32" s="65"/>
      <c r="H32" s="37"/>
      <c r="I32" s="19" t="s">
        <v>83</v>
      </c>
      <c r="J32" s="22"/>
      <c r="K32" s="35">
        <f t="shared" si="6"/>
        <v>0.76296688020646097</v>
      </c>
      <c r="L32" s="35">
        <f t="shared" si="6"/>
        <v>0.92167052802483662</v>
      </c>
      <c r="M32" s="35">
        <f t="shared" si="7"/>
        <v>0.54186320716068637</v>
      </c>
      <c r="N32" s="35">
        <f t="shared" si="7"/>
        <v>0.86789953625672811</v>
      </c>
      <c r="O32" s="36"/>
      <c r="P32" s="37"/>
      <c r="Q32" s="37"/>
      <c r="R32" s="37"/>
      <c r="S32" s="35"/>
      <c r="T32" s="35"/>
      <c r="U32" s="35"/>
      <c r="V32" s="22">
        <v>24</v>
      </c>
      <c r="W32" s="33">
        <f>IF($A32=0,0,VLOOKUP($A32,[0]!Matrix,W$7))</f>
        <v>0</v>
      </c>
      <c r="X32" s="33">
        <f>IF($A32=0,0,VLOOKUP($A32,[0]!Matrix,X$7))</f>
        <v>0</v>
      </c>
      <c r="Y32" s="33">
        <f>IF($A32=0,0,VLOOKUP($A32,[0]!Matrix,Y$7))</f>
        <v>0</v>
      </c>
      <c r="Z32" s="33">
        <f>IF($A32=0,0,VLOOKUP($A32,[0]!Matrix,Z$7))</f>
        <v>0</v>
      </c>
      <c r="AA32" s="33">
        <f>IF($A32=0,0,VLOOKUP($A32,[0]!Matrix,AA$7))</f>
        <v>0</v>
      </c>
      <c r="AB32" s="33">
        <f>IF($A32=0,0,VLOOKUP($A32,[0]!Matrix,AB$7))</f>
        <v>0</v>
      </c>
      <c r="AC32" s="33">
        <f>IF($A32=0,0,VLOOKUP($A32,[0]!Matrix,AC$7))</f>
        <v>0</v>
      </c>
      <c r="AD32" s="33">
        <f>IF($A32=0,0,VLOOKUP($A32,[0]!Matrix,AD$7))</f>
        <v>0</v>
      </c>
      <c r="AE32" s="33">
        <f>IF($A32=0,0,VLOOKUP($A32,[0]!Matrix,AE$7))</f>
        <v>0</v>
      </c>
      <c r="AF32" s="33">
        <f>IF($A32=0,0,VLOOKUP($A32,[0]!Matrix,AF$7))</f>
        <v>0</v>
      </c>
      <c r="AG32" s="33">
        <f>IF($A32=0,0,VLOOKUP($A32,[0]!Matrix,AG$7))</f>
        <v>0</v>
      </c>
      <c r="AH32" s="33">
        <f>IF($A32=0,0,VLOOKUP($A32,[0]!Matrix,AH$7))</f>
        <v>0</v>
      </c>
      <c r="AI32" s="33">
        <f>IF($A32=0,0,VLOOKUP($A32,[0]!Matrix,AI$7))</f>
        <v>0</v>
      </c>
      <c r="AJ32" s="33">
        <f>IF($A32=0,0,VLOOKUP($A32,[0]!Matrix,AJ$7))</f>
        <v>0</v>
      </c>
      <c r="AK32" s="33">
        <f>IF($A32=0,0,VLOOKUP($A32,[0]!Matrix,AK$7))</f>
        <v>0</v>
      </c>
      <c r="AL32" s="33">
        <f>IF($A32=0,0,VLOOKUP($A32,[0]!Matrix,AL$7))</f>
        <v>0</v>
      </c>
      <c r="AM32" s="33">
        <f>IF($A32=0,0,VLOOKUP($A32,[0]!Matrix,AM$7))</f>
        <v>0</v>
      </c>
      <c r="AN32" s="34"/>
      <c r="AO32" s="22">
        <v>24</v>
      </c>
      <c r="AP32" s="35">
        <f t="shared" si="5"/>
        <v>0</v>
      </c>
      <c r="AQ32" s="35">
        <f t="shared" si="5"/>
        <v>0</v>
      </c>
      <c r="AR32" s="35">
        <f t="shared" si="5"/>
        <v>0</v>
      </c>
      <c r="AS32" s="35">
        <f t="shared" si="5"/>
        <v>0</v>
      </c>
      <c r="AT32" s="35">
        <f t="shared" si="5"/>
        <v>0</v>
      </c>
      <c r="AU32" s="35">
        <f t="shared" si="5"/>
        <v>0</v>
      </c>
      <c r="AV32" s="35">
        <f t="shared" si="5"/>
        <v>0</v>
      </c>
      <c r="AW32" s="35">
        <f t="shared" si="5"/>
        <v>0</v>
      </c>
      <c r="AX32" s="35">
        <f t="shared" si="5"/>
        <v>0</v>
      </c>
      <c r="AY32" s="35">
        <f t="shared" si="5"/>
        <v>0</v>
      </c>
      <c r="AZ32" s="35">
        <f t="shared" si="5"/>
        <v>0</v>
      </c>
      <c r="BA32" s="35">
        <f t="shared" si="5"/>
        <v>0</v>
      </c>
      <c r="BB32" s="35">
        <f t="shared" si="5"/>
        <v>0</v>
      </c>
      <c r="BC32" s="35">
        <f t="shared" si="5"/>
        <v>0</v>
      </c>
      <c r="BD32" s="35">
        <f t="shared" si="4"/>
        <v>0</v>
      </c>
      <c r="BE32" s="35">
        <f t="shared" si="4"/>
        <v>0</v>
      </c>
      <c r="BF32" s="35">
        <f t="shared" si="4"/>
        <v>0</v>
      </c>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row>
    <row r="33" spans="1:174" ht="14.25" customHeight="1">
      <c r="A33" s="56"/>
      <c r="B33" s="46" t="str">
        <f>IF($A33=0,"",VLOOKUP($A33,[0]!Matrix,2))</f>
        <v/>
      </c>
      <c r="C33" s="60"/>
      <c r="D33" s="65"/>
      <c r="E33" s="65"/>
      <c r="F33" s="65"/>
      <c r="G33" s="65"/>
      <c r="H33" s="37"/>
      <c r="I33" s="19" t="s">
        <v>49</v>
      </c>
      <c r="J33" s="22"/>
      <c r="K33" s="35">
        <f t="shared" si="6"/>
        <v>0.73997419236867079</v>
      </c>
      <c r="L33" s="35">
        <f t="shared" si="6"/>
        <v>0.85173271330479738</v>
      </c>
      <c r="M33" s="35">
        <f t="shared" si="7"/>
        <v>0.62901095617004266</v>
      </c>
      <c r="N33" s="35">
        <f t="shared" si="7"/>
        <v>0.82366955351522653</v>
      </c>
      <c r="O33" s="36"/>
      <c r="P33" s="37"/>
      <c r="Q33" s="37"/>
      <c r="R33" s="37"/>
      <c r="S33" s="35"/>
      <c r="T33" s="35"/>
      <c r="U33" s="35"/>
      <c r="V33" s="22">
        <v>25</v>
      </c>
      <c r="W33" s="33">
        <f>IF($A33=0,0,VLOOKUP($A33,[0]!Matrix,W$7))</f>
        <v>0</v>
      </c>
      <c r="X33" s="33">
        <f>IF($A33=0,0,VLOOKUP($A33,[0]!Matrix,X$7))</f>
        <v>0</v>
      </c>
      <c r="Y33" s="33">
        <f>IF($A33=0,0,VLOOKUP($A33,[0]!Matrix,Y$7))</f>
        <v>0</v>
      </c>
      <c r="Z33" s="33">
        <f>IF($A33=0,0,VLOOKUP($A33,[0]!Matrix,Z$7))</f>
        <v>0</v>
      </c>
      <c r="AA33" s="33">
        <f>IF($A33=0,0,VLOOKUP($A33,[0]!Matrix,AA$7))</f>
        <v>0</v>
      </c>
      <c r="AB33" s="33">
        <f>IF($A33=0,0,VLOOKUP($A33,[0]!Matrix,AB$7))</f>
        <v>0</v>
      </c>
      <c r="AC33" s="33">
        <f>IF($A33=0,0,VLOOKUP($A33,[0]!Matrix,AC$7))</f>
        <v>0</v>
      </c>
      <c r="AD33" s="33">
        <f>IF($A33=0,0,VLOOKUP($A33,[0]!Matrix,AD$7))</f>
        <v>0</v>
      </c>
      <c r="AE33" s="33">
        <f>IF($A33=0,0,VLOOKUP($A33,[0]!Matrix,AE$7))</f>
        <v>0</v>
      </c>
      <c r="AF33" s="33">
        <f>IF($A33=0,0,VLOOKUP($A33,[0]!Matrix,AF$7))</f>
        <v>0</v>
      </c>
      <c r="AG33" s="33">
        <f>IF($A33=0,0,VLOOKUP($A33,[0]!Matrix,AG$7))</f>
        <v>0</v>
      </c>
      <c r="AH33" s="33">
        <f>IF($A33=0,0,VLOOKUP($A33,[0]!Matrix,AH$7))</f>
        <v>0</v>
      </c>
      <c r="AI33" s="33">
        <f>IF($A33=0,0,VLOOKUP($A33,[0]!Matrix,AI$7))</f>
        <v>0</v>
      </c>
      <c r="AJ33" s="33">
        <f>IF($A33=0,0,VLOOKUP($A33,[0]!Matrix,AJ$7))</f>
        <v>0</v>
      </c>
      <c r="AK33" s="33">
        <f>IF($A33=0,0,VLOOKUP($A33,[0]!Matrix,AK$7))</f>
        <v>0</v>
      </c>
      <c r="AL33" s="33">
        <f>IF($A33=0,0,VLOOKUP($A33,[0]!Matrix,AL$7))</f>
        <v>0</v>
      </c>
      <c r="AM33" s="33">
        <f>IF($A33=0,0,VLOOKUP($A33,[0]!Matrix,AM$7))</f>
        <v>0</v>
      </c>
      <c r="AN33" s="34"/>
      <c r="AO33" s="22">
        <v>25</v>
      </c>
      <c r="AP33" s="35">
        <f t="shared" si="5"/>
        <v>0</v>
      </c>
      <c r="AQ33" s="35">
        <f t="shared" si="5"/>
        <v>0</v>
      </c>
      <c r="AR33" s="35">
        <f t="shared" si="5"/>
        <v>0</v>
      </c>
      <c r="AS33" s="35">
        <f t="shared" si="5"/>
        <v>0</v>
      </c>
      <c r="AT33" s="35">
        <f t="shared" si="5"/>
        <v>0</v>
      </c>
      <c r="AU33" s="35">
        <f t="shared" si="5"/>
        <v>0</v>
      </c>
      <c r="AV33" s="35">
        <f t="shared" si="5"/>
        <v>0</v>
      </c>
      <c r="AW33" s="35">
        <f t="shared" si="5"/>
        <v>0</v>
      </c>
      <c r="AX33" s="35">
        <f t="shared" si="5"/>
        <v>0</v>
      </c>
      <c r="AY33" s="35">
        <f t="shared" si="5"/>
        <v>0</v>
      </c>
      <c r="AZ33" s="35">
        <f t="shared" si="5"/>
        <v>0</v>
      </c>
      <c r="BA33" s="35">
        <f t="shared" si="5"/>
        <v>0</v>
      </c>
      <c r="BB33" s="35">
        <f t="shared" si="5"/>
        <v>0</v>
      </c>
      <c r="BC33" s="35">
        <f t="shared" si="5"/>
        <v>0</v>
      </c>
      <c r="BD33" s="35">
        <f t="shared" si="4"/>
        <v>0</v>
      </c>
      <c r="BE33" s="35">
        <f t="shared" si="4"/>
        <v>0</v>
      </c>
      <c r="BF33" s="35">
        <f t="shared" si="4"/>
        <v>0</v>
      </c>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row>
    <row r="34" spans="1:174" ht="14.25" customHeight="1">
      <c r="A34" s="56"/>
      <c r="B34" s="46" t="str">
        <f>IF($A34=0,"",VLOOKUP($A34,[0]!Matrix,2))</f>
        <v/>
      </c>
      <c r="C34" s="60"/>
      <c r="D34" s="65"/>
      <c r="E34" s="65"/>
      <c r="F34" s="65"/>
      <c r="G34" s="65"/>
      <c r="H34" s="37"/>
      <c r="I34" s="19" t="s">
        <v>50</v>
      </c>
      <c r="J34" s="22"/>
      <c r="K34" s="35">
        <f t="shared" si="6"/>
        <v>0.2149887896802721</v>
      </c>
      <c r="L34" s="35">
        <f t="shared" si="6"/>
        <v>0.23392765633525325</v>
      </c>
      <c r="M34" s="35">
        <f t="shared" si="7"/>
        <v>0.18731770615622492</v>
      </c>
      <c r="N34" s="35">
        <f t="shared" si="7"/>
        <v>0.23214078573364777</v>
      </c>
      <c r="O34" s="36"/>
      <c r="P34" s="37"/>
      <c r="Q34" s="37"/>
      <c r="R34" s="37"/>
      <c r="S34" s="35"/>
      <c r="T34" s="35"/>
      <c r="U34" s="35"/>
      <c r="V34" s="22">
        <v>26</v>
      </c>
      <c r="W34" s="33">
        <f>IF($A34=0,0,VLOOKUP($A34,[0]!Matrix,W$7))</f>
        <v>0</v>
      </c>
      <c r="X34" s="33">
        <f>IF($A34=0,0,VLOOKUP($A34,[0]!Matrix,X$7))</f>
        <v>0</v>
      </c>
      <c r="Y34" s="33">
        <f>IF($A34=0,0,VLOOKUP($A34,[0]!Matrix,Y$7))</f>
        <v>0</v>
      </c>
      <c r="Z34" s="33">
        <f>IF($A34=0,0,VLOOKUP($A34,[0]!Matrix,Z$7))</f>
        <v>0</v>
      </c>
      <c r="AA34" s="33">
        <f>IF($A34=0,0,VLOOKUP($A34,[0]!Matrix,AA$7))</f>
        <v>0</v>
      </c>
      <c r="AB34" s="33">
        <f>IF($A34=0,0,VLOOKUP($A34,[0]!Matrix,AB$7))</f>
        <v>0</v>
      </c>
      <c r="AC34" s="33">
        <f>IF($A34=0,0,VLOOKUP($A34,[0]!Matrix,AC$7))</f>
        <v>0</v>
      </c>
      <c r="AD34" s="33">
        <f>IF($A34=0,0,VLOOKUP($A34,[0]!Matrix,AD$7))</f>
        <v>0</v>
      </c>
      <c r="AE34" s="33">
        <f>IF($A34=0,0,VLOOKUP($A34,[0]!Matrix,AE$7))</f>
        <v>0</v>
      </c>
      <c r="AF34" s="33">
        <f>IF($A34=0,0,VLOOKUP($A34,[0]!Matrix,AF$7))</f>
        <v>0</v>
      </c>
      <c r="AG34" s="33">
        <f>IF($A34=0,0,VLOOKUP($A34,[0]!Matrix,AG$7))</f>
        <v>0</v>
      </c>
      <c r="AH34" s="33">
        <f>IF($A34=0,0,VLOOKUP($A34,[0]!Matrix,AH$7))</f>
        <v>0</v>
      </c>
      <c r="AI34" s="33">
        <f>IF($A34=0,0,VLOOKUP($A34,[0]!Matrix,AI$7))</f>
        <v>0</v>
      </c>
      <c r="AJ34" s="33">
        <f>IF($A34=0,0,VLOOKUP($A34,[0]!Matrix,AJ$7))</f>
        <v>0</v>
      </c>
      <c r="AK34" s="33">
        <f>IF($A34=0,0,VLOOKUP($A34,[0]!Matrix,AK$7))</f>
        <v>0</v>
      </c>
      <c r="AL34" s="33">
        <f>IF($A34=0,0,VLOOKUP($A34,[0]!Matrix,AL$7))</f>
        <v>0</v>
      </c>
      <c r="AM34" s="33">
        <f>IF($A34=0,0,VLOOKUP($A34,[0]!Matrix,AM$7))</f>
        <v>0</v>
      </c>
      <c r="AN34" s="34"/>
      <c r="AO34" s="22">
        <v>26</v>
      </c>
      <c r="AP34" s="35">
        <f t="shared" si="5"/>
        <v>0</v>
      </c>
      <c r="AQ34" s="35">
        <f t="shared" si="5"/>
        <v>0</v>
      </c>
      <c r="AR34" s="35">
        <f t="shared" si="5"/>
        <v>0</v>
      </c>
      <c r="AS34" s="35">
        <f t="shared" si="5"/>
        <v>0</v>
      </c>
      <c r="AT34" s="35">
        <f t="shared" si="5"/>
        <v>0</v>
      </c>
      <c r="AU34" s="35">
        <f t="shared" si="5"/>
        <v>0</v>
      </c>
      <c r="AV34" s="35">
        <f t="shared" si="5"/>
        <v>0</v>
      </c>
      <c r="AW34" s="35">
        <f t="shared" si="5"/>
        <v>0</v>
      </c>
      <c r="AX34" s="35">
        <f t="shared" si="5"/>
        <v>0</v>
      </c>
      <c r="AY34" s="35">
        <f t="shared" si="5"/>
        <v>0</v>
      </c>
      <c r="AZ34" s="35">
        <f t="shared" si="5"/>
        <v>0</v>
      </c>
      <c r="BA34" s="35">
        <f t="shared" si="5"/>
        <v>0</v>
      </c>
      <c r="BB34" s="35">
        <f t="shared" si="5"/>
        <v>0</v>
      </c>
      <c r="BC34" s="35">
        <f t="shared" si="5"/>
        <v>0</v>
      </c>
      <c r="BD34" s="35">
        <f t="shared" si="4"/>
        <v>0</v>
      </c>
      <c r="BE34" s="35">
        <f t="shared" si="4"/>
        <v>0</v>
      </c>
      <c r="BF34" s="35">
        <f t="shared" si="4"/>
        <v>0</v>
      </c>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row>
    <row r="35" spans="1:174" ht="14.25" customHeight="1">
      <c r="A35" s="56"/>
      <c r="B35" s="71" t="str">
        <f>IF($A35=0,"",VLOOKUP($A35,[0]!Matrix,2))</f>
        <v/>
      </c>
      <c r="C35" s="54"/>
      <c r="D35" s="65"/>
      <c r="E35" s="65"/>
      <c r="F35" s="65"/>
      <c r="G35" s="65"/>
      <c r="H35" s="37"/>
      <c r="J35" s="22"/>
      <c r="K35" s="35"/>
      <c r="L35" s="35"/>
      <c r="M35" s="35"/>
      <c r="N35" s="38"/>
      <c r="O35" s="36"/>
      <c r="P35" s="37"/>
      <c r="Q35" s="37"/>
      <c r="R35" s="37"/>
      <c r="S35" s="35"/>
      <c r="T35" s="35"/>
      <c r="U35" s="35"/>
      <c r="V35" s="22">
        <v>27</v>
      </c>
      <c r="W35" s="33">
        <f>IF($A35=0,0,VLOOKUP($A35,[0]!Matrix,W$7))</f>
        <v>0</v>
      </c>
      <c r="X35" s="33">
        <f>IF($A35=0,0,VLOOKUP($A35,[0]!Matrix,X$7))</f>
        <v>0</v>
      </c>
      <c r="Y35" s="33">
        <f>IF($A35=0,0,VLOOKUP($A35,[0]!Matrix,Y$7))</f>
        <v>0</v>
      </c>
      <c r="Z35" s="33">
        <f>IF($A35=0,0,VLOOKUP($A35,[0]!Matrix,Z$7))</f>
        <v>0</v>
      </c>
      <c r="AA35" s="33">
        <f>IF($A35=0,0,VLOOKUP($A35,[0]!Matrix,AA$7))</f>
        <v>0</v>
      </c>
      <c r="AB35" s="33">
        <f>IF($A35=0,0,VLOOKUP($A35,[0]!Matrix,AB$7))</f>
        <v>0</v>
      </c>
      <c r="AC35" s="33">
        <f>IF($A35=0,0,VLOOKUP($A35,[0]!Matrix,AC$7))</f>
        <v>0</v>
      </c>
      <c r="AD35" s="33">
        <f>IF($A35=0,0,VLOOKUP($A35,[0]!Matrix,AD$7))</f>
        <v>0</v>
      </c>
      <c r="AE35" s="33">
        <f>IF($A35=0,0,VLOOKUP($A35,[0]!Matrix,AE$7))</f>
        <v>0</v>
      </c>
      <c r="AF35" s="33">
        <f>IF($A35=0,0,VLOOKUP($A35,[0]!Matrix,AF$7))</f>
        <v>0</v>
      </c>
      <c r="AG35" s="33">
        <f>IF($A35=0,0,VLOOKUP($A35,[0]!Matrix,AG$7))</f>
        <v>0</v>
      </c>
      <c r="AH35" s="33">
        <f>IF($A35=0,0,VLOOKUP($A35,[0]!Matrix,AH$7))</f>
        <v>0</v>
      </c>
      <c r="AI35" s="33">
        <f>IF($A35=0,0,VLOOKUP($A35,[0]!Matrix,AI$7))</f>
        <v>0</v>
      </c>
      <c r="AJ35" s="33">
        <f>IF($A35=0,0,VLOOKUP($A35,[0]!Matrix,AJ$7))</f>
        <v>0</v>
      </c>
      <c r="AK35" s="33">
        <f>IF($A35=0,0,VLOOKUP($A35,[0]!Matrix,AK$7))</f>
        <v>0</v>
      </c>
      <c r="AL35" s="33">
        <f>IF($A35=0,0,VLOOKUP($A35,[0]!Matrix,AL$7))</f>
        <v>0</v>
      </c>
      <c r="AM35" s="33">
        <f>IF($A35=0,0,VLOOKUP($A35,[0]!Matrix,AM$7))</f>
        <v>0</v>
      </c>
      <c r="AN35" s="34"/>
      <c r="AO35" s="22">
        <v>27</v>
      </c>
      <c r="AP35" s="35">
        <f t="shared" si="5"/>
        <v>0</v>
      </c>
      <c r="AQ35" s="35">
        <f t="shared" si="5"/>
        <v>0</v>
      </c>
      <c r="AR35" s="35">
        <f t="shared" si="5"/>
        <v>0</v>
      </c>
      <c r="AS35" s="35">
        <f t="shared" si="5"/>
        <v>0</v>
      </c>
      <c r="AT35" s="35">
        <f t="shared" si="5"/>
        <v>0</v>
      </c>
      <c r="AU35" s="35">
        <f t="shared" si="5"/>
        <v>0</v>
      </c>
      <c r="AV35" s="35">
        <f t="shared" si="5"/>
        <v>0</v>
      </c>
      <c r="AW35" s="35">
        <f t="shared" si="5"/>
        <v>0</v>
      </c>
      <c r="AX35" s="35">
        <f t="shared" si="5"/>
        <v>0</v>
      </c>
      <c r="AY35" s="35">
        <f t="shared" si="5"/>
        <v>0</v>
      </c>
      <c r="AZ35" s="35">
        <f t="shared" si="5"/>
        <v>0</v>
      </c>
      <c r="BA35" s="35">
        <f t="shared" si="5"/>
        <v>0</v>
      </c>
      <c r="BB35" s="35">
        <f t="shared" si="5"/>
        <v>0</v>
      </c>
      <c r="BC35" s="35">
        <f t="shared" si="5"/>
        <v>0</v>
      </c>
      <c r="BD35" s="35">
        <f t="shared" si="4"/>
        <v>0</v>
      </c>
      <c r="BE35" s="35">
        <f t="shared" si="4"/>
        <v>0</v>
      </c>
      <c r="BF35" s="35">
        <f t="shared" si="4"/>
        <v>0</v>
      </c>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row>
    <row r="36" spans="1:174" ht="14.25" customHeight="1">
      <c r="A36" s="56"/>
      <c r="B36" s="46" t="str">
        <f>IF($A36=0,"",VLOOKUP($A36,[0]!Matrix,2))</f>
        <v/>
      </c>
      <c r="C36" s="54"/>
      <c r="D36" s="65"/>
      <c r="E36" s="65"/>
      <c r="F36" s="65"/>
      <c r="G36" s="65"/>
      <c r="H36" s="37"/>
      <c r="I36" s="17" t="s">
        <v>72</v>
      </c>
      <c r="J36" s="22"/>
      <c r="K36" s="35"/>
      <c r="L36" s="35"/>
      <c r="M36" s="35"/>
      <c r="N36" s="38"/>
      <c r="O36" s="36"/>
      <c r="P36" s="37"/>
      <c r="Q36" s="37"/>
      <c r="R36" s="37"/>
      <c r="S36" s="35"/>
      <c r="T36" s="35"/>
      <c r="U36" s="35"/>
      <c r="V36" s="22">
        <v>28</v>
      </c>
      <c r="W36" s="33">
        <f>IF($A36=0,0,VLOOKUP($A36,[0]!Matrix,W$7))</f>
        <v>0</v>
      </c>
      <c r="X36" s="33">
        <f>IF($A36=0,0,VLOOKUP($A36,[0]!Matrix,X$7))</f>
        <v>0</v>
      </c>
      <c r="Y36" s="33">
        <f>IF($A36=0,0,VLOOKUP($A36,[0]!Matrix,Y$7))</f>
        <v>0</v>
      </c>
      <c r="Z36" s="33">
        <f>IF($A36=0,0,VLOOKUP($A36,[0]!Matrix,Z$7))</f>
        <v>0</v>
      </c>
      <c r="AA36" s="33">
        <f>IF($A36=0,0,VLOOKUP($A36,[0]!Matrix,AA$7))</f>
        <v>0</v>
      </c>
      <c r="AB36" s="33">
        <f>IF($A36=0,0,VLOOKUP($A36,[0]!Matrix,AB$7))</f>
        <v>0</v>
      </c>
      <c r="AC36" s="33">
        <f>IF($A36=0,0,VLOOKUP($A36,[0]!Matrix,AC$7))</f>
        <v>0</v>
      </c>
      <c r="AD36" s="33">
        <f>IF($A36=0,0,VLOOKUP($A36,[0]!Matrix,AD$7))</f>
        <v>0</v>
      </c>
      <c r="AE36" s="33">
        <f>IF($A36=0,0,VLOOKUP($A36,[0]!Matrix,AE$7))</f>
        <v>0</v>
      </c>
      <c r="AF36" s="33">
        <f>IF($A36=0,0,VLOOKUP($A36,[0]!Matrix,AF$7))</f>
        <v>0</v>
      </c>
      <c r="AG36" s="33">
        <f>IF($A36=0,0,VLOOKUP($A36,[0]!Matrix,AG$7))</f>
        <v>0</v>
      </c>
      <c r="AH36" s="33">
        <f>IF($A36=0,0,VLOOKUP($A36,[0]!Matrix,AH$7))</f>
        <v>0</v>
      </c>
      <c r="AI36" s="33">
        <f>IF($A36=0,0,VLOOKUP($A36,[0]!Matrix,AI$7))</f>
        <v>0</v>
      </c>
      <c r="AJ36" s="33">
        <f>IF($A36=0,0,VLOOKUP($A36,[0]!Matrix,AJ$7))</f>
        <v>0</v>
      </c>
      <c r="AK36" s="33">
        <f>IF($A36=0,0,VLOOKUP($A36,[0]!Matrix,AK$7))</f>
        <v>0</v>
      </c>
      <c r="AL36" s="33">
        <f>IF($A36=0,0,VLOOKUP($A36,[0]!Matrix,AL$7))</f>
        <v>0</v>
      </c>
      <c r="AM36" s="33">
        <f>IF($A36=0,0,VLOOKUP($A36,[0]!Matrix,AM$7))</f>
        <v>0</v>
      </c>
      <c r="AN36" s="34"/>
      <c r="AO36" s="22">
        <v>28</v>
      </c>
      <c r="AP36" s="35">
        <f t="shared" si="5"/>
        <v>0</v>
      </c>
      <c r="AQ36" s="35">
        <f t="shared" si="5"/>
        <v>0</v>
      </c>
      <c r="AR36" s="35">
        <f t="shared" si="5"/>
        <v>0</v>
      </c>
      <c r="AS36" s="35">
        <f t="shared" si="5"/>
        <v>0</v>
      </c>
      <c r="AT36" s="35">
        <f t="shared" si="5"/>
        <v>0</v>
      </c>
      <c r="AU36" s="35">
        <f t="shared" si="5"/>
        <v>0</v>
      </c>
      <c r="AV36" s="35">
        <f t="shared" si="5"/>
        <v>0</v>
      </c>
      <c r="AW36" s="35">
        <f t="shared" si="5"/>
        <v>0</v>
      </c>
      <c r="AX36" s="35">
        <f t="shared" si="5"/>
        <v>0</v>
      </c>
      <c r="AY36" s="35">
        <f t="shared" si="5"/>
        <v>0</v>
      </c>
      <c r="AZ36" s="35">
        <f t="shared" si="5"/>
        <v>0</v>
      </c>
      <c r="BA36" s="35">
        <f t="shared" si="5"/>
        <v>0</v>
      </c>
      <c r="BB36" s="35">
        <f t="shared" si="5"/>
        <v>0</v>
      </c>
      <c r="BC36" s="35">
        <f t="shared" si="5"/>
        <v>0</v>
      </c>
      <c r="BD36" s="35">
        <f t="shared" si="4"/>
        <v>0</v>
      </c>
      <c r="BE36" s="35">
        <f t="shared" si="4"/>
        <v>0</v>
      </c>
      <c r="BF36" s="35">
        <f t="shared" si="4"/>
        <v>0</v>
      </c>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row>
    <row r="37" spans="1:174" ht="14.25" customHeight="1">
      <c r="A37" s="56"/>
      <c r="B37" s="71" t="str">
        <f>IF($A37=0,"",VLOOKUP($A37,[0]!Matrix,2))</f>
        <v/>
      </c>
      <c r="C37" s="54"/>
      <c r="D37" s="65"/>
      <c r="E37" s="65"/>
      <c r="F37" s="65"/>
      <c r="G37" s="65"/>
      <c r="H37" s="37"/>
      <c r="I37" s="19" t="s">
        <v>70</v>
      </c>
      <c r="J37" s="22" t="s">
        <v>25</v>
      </c>
      <c r="K37" s="35">
        <f>SUM(BE9:BE38)</f>
        <v>0</v>
      </c>
      <c r="L37" s="35">
        <f>SUM(BE43:BE72)</f>
        <v>0</v>
      </c>
      <c r="M37" s="35">
        <f>SUM(BE77:BE106)</f>
        <v>0</v>
      </c>
      <c r="N37" s="35">
        <f>SUM(BE111:BE140)</f>
        <v>0</v>
      </c>
      <c r="P37" s="37"/>
      <c r="Q37" s="37"/>
      <c r="R37" s="37"/>
      <c r="S37" s="35"/>
      <c r="T37" s="35"/>
      <c r="U37" s="35"/>
      <c r="V37" s="22">
        <v>29</v>
      </c>
      <c r="W37" s="33">
        <f>IF($A37=0,0,VLOOKUP($A37,[0]!Matrix,W$7))</f>
        <v>0</v>
      </c>
      <c r="X37" s="33">
        <f>IF($A37=0,0,VLOOKUP($A37,[0]!Matrix,X$7))</f>
        <v>0</v>
      </c>
      <c r="Y37" s="33">
        <f>IF($A37=0,0,VLOOKUP($A37,[0]!Matrix,Y$7))</f>
        <v>0</v>
      </c>
      <c r="Z37" s="33">
        <f>IF($A37=0,0,VLOOKUP($A37,[0]!Matrix,Z$7))</f>
        <v>0</v>
      </c>
      <c r="AA37" s="33">
        <f>IF($A37=0,0,VLOOKUP($A37,[0]!Matrix,AA$7))</f>
        <v>0</v>
      </c>
      <c r="AB37" s="33">
        <f>IF($A37=0,0,VLOOKUP($A37,[0]!Matrix,AB$7))</f>
        <v>0</v>
      </c>
      <c r="AC37" s="33">
        <f>IF($A37=0,0,VLOOKUP($A37,[0]!Matrix,AC$7))</f>
        <v>0</v>
      </c>
      <c r="AD37" s="33">
        <f>IF($A37=0,0,VLOOKUP($A37,[0]!Matrix,AD$7))</f>
        <v>0</v>
      </c>
      <c r="AE37" s="33">
        <f>IF($A37=0,0,VLOOKUP($A37,[0]!Matrix,AE$7))</f>
        <v>0</v>
      </c>
      <c r="AF37" s="33">
        <f>IF($A37=0,0,VLOOKUP($A37,[0]!Matrix,AF$7))</f>
        <v>0</v>
      </c>
      <c r="AG37" s="33">
        <f>IF($A37=0,0,VLOOKUP($A37,[0]!Matrix,AG$7))</f>
        <v>0</v>
      </c>
      <c r="AH37" s="33">
        <f>IF($A37=0,0,VLOOKUP($A37,[0]!Matrix,AH$7))</f>
        <v>0</v>
      </c>
      <c r="AI37" s="33">
        <f>IF($A37=0,0,VLOOKUP($A37,[0]!Matrix,AI$7))</f>
        <v>0</v>
      </c>
      <c r="AJ37" s="33">
        <f>IF($A37=0,0,VLOOKUP($A37,[0]!Matrix,AJ$7))</f>
        <v>0</v>
      </c>
      <c r="AK37" s="33">
        <f>IF($A37=0,0,VLOOKUP($A37,[0]!Matrix,AK$7))</f>
        <v>0</v>
      </c>
      <c r="AL37" s="33">
        <f>IF($A37=0,0,VLOOKUP($A37,[0]!Matrix,AL$7))</f>
        <v>0</v>
      </c>
      <c r="AM37" s="33">
        <f>IF($A37=0,0,VLOOKUP($A37,[0]!Matrix,AM$7))</f>
        <v>0</v>
      </c>
      <c r="AN37" s="34"/>
      <c r="AO37" s="22">
        <v>29</v>
      </c>
      <c r="AP37" s="35">
        <f t="shared" si="5"/>
        <v>0</v>
      </c>
      <c r="AQ37" s="35">
        <f t="shared" si="5"/>
        <v>0</v>
      </c>
      <c r="AR37" s="35">
        <f t="shared" si="5"/>
        <v>0</v>
      </c>
      <c r="AS37" s="35">
        <f t="shared" si="5"/>
        <v>0</v>
      </c>
      <c r="AT37" s="35">
        <f t="shared" si="5"/>
        <v>0</v>
      </c>
      <c r="AU37" s="35">
        <f t="shared" si="5"/>
        <v>0</v>
      </c>
      <c r="AV37" s="35">
        <f t="shared" si="5"/>
        <v>0</v>
      </c>
      <c r="AW37" s="35">
        <f t="shared" si="5"/>
        <v>0</v>
      </c>
      <c r="AX37" s="35">
        <f t="shared" si="5"/>
        <v>0</v>
      </c>
      <c r="AY37" s="35">
        <f t="shared" si="5"/>
        <v>0</v>
      </c>
      <c r="AZ37" s="35">
        <f t="shared" si="5"/>
        <v>0</v>
      </c>
      <c r="BA37" s="35">
        <f t="shared" si="5"/>
        <v>0</v>
      </c>
      <c r="BB37" s="35">
        <f t="shared" si="5"/>
        <v>0</v>
      </c>
      <c r="BC37" s="35">
        <f t="shared" si="5"/>
        <v>0</v>
      </c>
      <c r="BD37" s="35">
        <f t="shared" si="4"/>
        <v>0</v>
      </c>
      <c r="BE37" s="35">
        <f t="shared" si="4"/>
        <v>0</v>
      </c>
      <c r="BF37" s="35">
        <f t="shared" si="4"/>
        <v>0</v>
      </c>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row>
    <row r="38" spans="1:174" ht="14.25" customHeight="1">
      <c r="A38" s="39"/>
      <c r="B38" s="47" t="str">
        <f>IF($A38=0,"",VLOOKUP($A38,[0]!Matrix,2))</f>
        <v/>
      </c>
      <c r="C38" s="55"/>
      <c r="D38" s="66"/>
      <c r="E38" s="66"/>
      <c r="F38" s="66"/>
      <c r="G38" s="66"/>
      <c r="H38" s="37"/>
      <c r="I38" s="39" t="s">
        <v>71</v>
      </c>
      <c r="J38" s="40" t="s">
        <v>25</v>
      </c>
      <c r="K38" s="41">
        <f>SUM(BF9:BF38)</f>
        <v>0</v>
      </c>
      <c r="L38" s="41">
        <f>SUM(BF43:BF72)</f>
        <v>0</v>
      </c>
      <c r="M38" s="41">
        <f>SUM(BF77:BF106)</f>
        <v>0</v>
      </c>
      <c r="N38" s="41">
        <f>SUM(BF111:BF140)</f>
        <v>0</v>
      </c>
      <c r="O38" s="36"/>
      <c r="P38" s="37"/>
      <c r="Q38" s="37"/>
      <c r="R38" s="37"/>
      <c r="S38" s="35"/>
      <c r="T38" s="35"/>
      <c r="U38" s="35"/>
      <c r="V38" s="22">
        <v>30</v>
      </c>
      <c r="W38" s="33">
        <f>IF($A38=0,0,VLOOKUP($A38,[0]!Matrix,W$7))</f>
        <v>0</v>
      </c>
      <c r="X38" s="33">
        <f>IF($A38=0,0,VLOOKUP($A38,[0]!Matrix,X$7))</f>
        <v>0</v>
      </c>
      <c r="Y38" s="33">
        <f>IF($A38=0,0,VLOOKUP($A38,[0]!Matrix,Y$7))</f>
        <v>0</v>
      </c>
      <c r="Z38" s="33">
        <f>IF($A38=0,0,VLOOKUP($A38,[0]!Matrix,Z$7))</f>
        <v>0</v>
      </c>
      <c r="AA38" s="33">
        <f>IF($A38=0,0,VLOOKUP($A38,[0]!Matrix,AA$7))</f>
        <v>0</v>
      </c>
      <c r="AB38" s="33">
        <f>IF($A38=0,0,VLOOKUP($A38,[0]!Matrix,AB$7))</f>
        <v>0</v>
      </c>
      <c r="AC38" s="33">
        <f>IF($A38=0,0,VLOOKUP($A38,[0]!Matrix,AC$7))</f>
        <v>0</v>
      </c>
      <c r="AD38" s="33">
        <f>IF($A38=0,0,VLOOKUP($A38,[0]!Matrix,AD$7))</f>
        <v>0</v>
      </c>
      <c r="AE38" s="33">
        <f>IF($A38=0,0,VLOOKUP($A38,[0]!Matrix,AE$7))</f>
        <v>0</v>
      </c>
      <c r="AF38" s="33">
        <f>IF($A38=0,0,VLOOKUP($A38,[0]!Matrix,AF$7))</f>
        <v>0</v>
      </c>
      <c r="AG38" s="33">
        <f>IF($A38=0,0,VLOOKUP($A38,[0]!Matrix,AG$7))</f>
        <v>0</v>
      </c>
      <c r="AH38" s="33">
        <f>IF($A38=0,0,VLOOKUP($A38,[0]!Matrix,AH$7))</f>
        <v>0</v>
      </c>
      <c r="AI38" s="33">
        <f>IF($A38=0,0,VLOOKUP($A38,[0]!Matrix,AI$7))</f>
        <v>0</v>
      </c>
      <c r="AJ38" s="33">
        <f>IF($A38=0,0,VLOOKUP($A38,[0]!Matrix,AJ$7))</f>
        <v>0</v>
      </c>
      <c r="AK38" s="33">
        <f>IF($A38=0,0,VLOOKUP($A38,[0]!Matrix,AK$7))</f>
        <v>0</v>
      </c>
      <c r="AL38" s="33">
        <f>IF($A38=0,0,VLOOKUP($A38,[0]!Matrix,AL$7))</f>
        <v>0</v>
      </c>
      <c r="AM38" s="33">
        <f>IF($A38=0,0,VLOOKUP($A38,[0]!Matrix,AM$7))</f>
        <v>0</v>
      </c>
      <c r="AN38" s="34"/>
      <c r="AO38" s="22">
        <v>30</v>
      </c>
      <c r="AP38" s="35">
        <f t="shared" si="5"/>
        <v>0</v>
      </c>
      <c r="AQ38" s="35">
        <f t="shared" si="5"/>
        <v>0</v>
      </c>
      <c r="AR38" s="35">
        <f t="shared" si="5"/>
        <v>0</v>
      </c>
      <c r="AS38" s="35">
        <f t="shared" si="5"/>
        <v>0</v>
      </c>
      <c r="AT38" s="35">
        <f t="shared" si="5"/>
        <v>0</v>
      </c>
      <c r="AU38" s="35">
        <f t="shared" si="5"/>
        <v>0</v>
      </c>
      <c r="AV38" s="35">
        <f t="shared" si="5"/>
        <v>0</v>
      </c>
      <c r="AW38" s="35">
        <f t="shared" si="5"/>
        <v>0</v>
      </c>
      <c r="AX38" s="35">
        <f t="shared" si="5"/>
        <v>0</v>
      </c>
      <c r="AY38" s="35">
        <f t="shared" si="5"/>
        <v>0</v>
      </c>
      <c r="AZ38" s="35">
        <f t="shared" si="5"/>
        <v>0</v>
      </c>
      <c r="BA38" s="35">
        <f t="shared" si="5"/>
        <v>0</v>
      </c>
      <c r="BB38" s="35">
        <f t="shared" si="5"/>
        <v>0</v>
      </c>
      <c r="BC38" s="35">
        <f t="shared" si="5"/>
        <v>0</v>
      </c>
      <c r="BD38" s="35">
        <f t="shared" si="4"/>
        <v>0</v>
      </c>
      <c r="BE38" s="35">
        <f t="shared" si="4"/>
        <v>0</v>
      </c>
      <c r="BF38" s="35">
        <f t="shared" si="4"/>
        <v>0</v>
      </c>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row>
    <row r="39" spans="1:174" ht="14.25" customHeight="1">
      <c r="A39" s="19" t="s">
        <v>61</v>
      </c>
      <c r="C39" s="22" t="s">
        <v>30</v>
      </c>
      <c r="D39" s="67">
        <f>SUM(D9:D38)</f>
        <v>1000</v>
      </c>
      <c r="E39" s="68">
        <f>SUM(E9:E38)</f>
        <v>1000</v>
      </c>
      <c r="F39" s="67">
        <f>SUM(F9:F38)</f>
        <v>1000</v>
      </c>
      <c r="G39" s="67">
        <f>SUM(G9:G38)</f>
        <v>1000</v>
      </c>
      <c r="H39" s="19"/>
      <c r="J39" s="22"/>
      <c r="L39" s="22"/>
      <c r="P39" s="18"/>
      <c r="Q39" s="18"/>
      <c r="R39" s="18"/>
      <c r="S39" s="35"/>
      <c r="T39" s="35"/>
      <c r="U39" s="35"/>
      <c r="V39" s="33"/>
      <c r="AM39" s="34"/>
      <c r="AN39" s="34"/>
      <c r="AO39" s="23"/>
      <c r="AP39" s="35"/>
      <c r="AQ39" s="35"/>
      <c r="AR39" s="35"/>
      <c r="AS39" s="35"/>
      <c r="AT39" s="35"/>
      <c r="AU39" s="35"/>
      <c r="AV39" s="35"/>
      <c r="AW39" s="35"/>
      <c r="AX39" s="35"/>
      <c r="AY39" s="35"/>
      <c r="AZ39" s="35"/>
      <c r="BA39" s="35"/>
      <c r="BB39" s="35"/>
      <c r="BC39" s="35"/>
      <c r="BD39" s="35"/>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row>
    <row r="40" spans="1:174" ht="14.25" customHeight="1">
      <c r="A40" s="17" t="s">
        <v>56</v>
      </c>
      <c r="C40" s="22" t="s">
        <v>31</v>
      </c>
      <c r="D40" s="67">
        <f>SUMPRODUCT(D9:D38,$C9:$C38)/1000</f>
        <v>0</v>
      </c>
      <c r="E40" s="67">
        <f>SUMPRODUCT(E9:E38,$C9:$C38)/1000</f>
        <v>0</v>
      </c>
      <c r="F40" s="67">
        <f>SUMPRODUCT(F9:F38,$C9:$C38)/1000</f>
        <v>0</v>
      </c>
      <c r="G40" s="67">
        <f>SUMPRODUCT(G9:G38,$C9:$C38)/1000</f>
        <v>0</v>
      </c>
      <c r="H40" s="19"/>
      <c r="J40" s="22"/>
      <c r="L40" s="22"/>
      <c r="P40" s="42"/>
      <c r="Q40" s="42"/>
      <c r="R40" s="42"/>
      <c r="S40" s="35"/>
      <c r="T40" s="35"/>
      <c r="U40" s="35"/>
      <c r="V40" s="33"/>
      <c r="AM40" s="34"/>
      <c r="AN40" s="34"/>
      <c r="AO40" s="23"/>
      <c r="AQ40" s="23"/>
      <c r="AR40" s="23"/>
      <c r="AS40" s="23"/>
      <c r="AT40" s="23"/>
      <c r="AU40" s="23"/>
      <c r="AW40" s="23"/>
      <c r="AX40" s="23"/>
      <c r="AY40" s="23"/>
      <c r="BA40" s="23"/>
      <c r="BB40" s="23"/>
      <c r="BC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row>
    <row r="41" spans="1:174" ht="14.25" customHeight="1">
      <c r="D41" s="43"/>
      <c r="E41" s="18"/>
      <c r="F41" s="43"/>
      <c r="G41" s="18"/>
      <c r="H41" s="19"/>
      <c r="J41" s="19"/>
      <c r="L41" s="19"/>
      <c r="P41" s="18"/>
      <c r="Q41" s="18"/>
      <c r="R41" s="18"/>
      <c r="S41" s="19"/>
      <c r="T41" s="19"/>
      <c r="U41" s="19"/>
      <c r="W41" s="18">
        <v>3</v>
      </c>
      <c r="X41" s="18">
        <f t="shared" ref="X41:AJ41" si="8">W41+1</f>
        <v>4</v>
      </c>
      <c r="Y41" s="18">
        <f>X41+1</f>
        <v>5</v>
      </c>
      <c r="Z41" s="18">
        <f t="shared" si="8"/>
        <v>6</v>
      </c>
      <c r="AA41" s="18">
        <f t="shared" si="8"/>
        <v>7</v>
      </c>
      <c r="AB41" s="18">
        <f t="shared" si="8"/>
        <v>8</v>
      </c>
      <c r="AC41" s="18">
        <f t="shared" si="8"/>
        <v>9</v>
      </c>
      <c r="AD41" s="18">
        <f t="shared" si="8"/>
        <v>10</v>
      </c>
      <c r="AE41" s="18">
        <f t="shared" si="8"/>
        <v>11</v>
      </c>
      <c r="AF41" s="18">
        <f t="shared" si="8"/>
        <v>12</v>
      </c>
      <c r="AG41" s="18">
        <f t="shared" si="8"/>
        <v>13</v>
      </c>
      <c r="AH41" s="18">
        <f t="shared" si="8"/>
        <v>14</v>
      </c>
      <c r="AI41" s="18">
        <f t="shared" si="8"/>
        <v>15</v>
      </c>
      <c r="AJ41" s="18">
        <f t="shared" si="8"/>
        <v>16</v>
      </c>
      <c r="AK41" s="18">
        <f>AJ41+1</f>
        <v>17</v>
      </c>
      <c r="AL41" s="18">
        <v>18</v>
      </c>
      <c r="AM41" s="70">
        <v>19</v>
      </c>
      <c r="AN41" s="70"/>
      <c r="AO41" s="29"/>
      <c r="AP41" s="18">
        <v>3</v>
      </c>
      <c r="AQ41" s="18">
        <f t="shared" ref="AQ41:BD41" si="9">AP41+1</f>
        <v>4</v>
      </c>
      <c r="AR41" s="18">
        <f t="shared" si="9"/>
        <v>5</v>
      </c>
      <c r="AS41" s="18">
        <f t="shared" si="9"/>
        <v>6</v>
      </c>
      <c r="AT41" s="18">
        <f t="shared" si="9"/>
        <v>7</v>
      </c>
      <c r="AU41" s="18">
        <f t="shared" si="9"/>
        <v>8</v>
      </c>
      <c r="AV41" s="18">
        <f t="shared" si="9"/>
        <v>9</v>
      </c>
      <c r="AW41" s="18">
        <f t="shared" si="9"/>
        <v>10</v>
      </c>
      <c r="AX41" s="18">
        <f t="shared" si="9"/>
        <v>11</v>
      </c>
      <c r="AY41" s="18">
        <f t="shared" si="9"/>
        <v>12</v>
      </c>
      <c r="AZ41" s="18">
        <f t="shared" si="9"/>
        <v>13</v>
      </c>
      <c r="BA41" s="18">
        <f t="shared" si="9"/>
        <v>14</v>
      </c>
      <c r="BB41" s="18">
        <f t="shared" si="9"/>
        <v>15</v>
      </c>
      <c r="BC41" s="18">
        <f t="shared" si="9"/>
        <v>16</v>
      </c>
      <c r="BD41" s="18">
        <f t="shared" si="9"/>
        <v>17</v>
      </c>
      <c r="BE41" s="18">
        <v>18</v>
      </c>
      <c r="BF41" s="70">
        <v>19</v>
      </c>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row>
    <row r="42" spans="1:174" ht="14.25" customHeight="1">
      <c r="D42" s="43"/>
      <c r="F42" s="43"/>
      <c r="H42" s="19"/>
      <c r="J42" s="19"/>
      <c r="L42" s="19"/>
      <c r="S42" s="19"/>
      <c r="T42" s="19"/>
      <c r="U42" s="19"/>
      <c r="V42" s="69" t="str">
        <f>L8</f>
        <v>Gestation</v>
      </c>
      <c r="W42" s="37" t="s">
        <v>66</v>
      </c>
      <c r="X42" s="37" t="s">
        <v>19</v>
      </c>
      <c r="Y42" s="37" t="s">
        <v>20</v>
      </c>
      <c r="Z42" s="37" t="s">
        <v>32</v>
      </c>
      <c r="AA42" s="37" t="s">
        <v>2</v>
      </c>
      <c r="AB42" s="37" t="s">
        <v>67</v>
      </c>
      <c r="AC42" s="37" t="s">
        <v>3</v>
      </c>
      <c r="AD42" s="37" t="s">
        <v>4</v>
      </c>
      <c r="AE42" s="37" t="s">
        <v>5</v>
      </c>
      <c r="AF42" s="37" t="s">
        <v>6</v>
      </c>
      <c r="AG42" s="37" t="s">
        <v>7</v>
      </c>
      <c r="AH42" s="37" t="s">
        <v>8</v>
      </c>
      <c r="AI42" s="37" t="s">
        <v>9</v>
      </c>
      <c r="AJ42" s="37" t="s">
        <v>10</v>
      </c>
      <c r="AK42" s="37" t="s">
        <v>73</v>
      </c>
      <c r="AL42" s="37" t="s">
        <v>75</v>
      </c>
      <c r="AM42" s="34" t="s">
        <v>76</v>
      </c>
      <c r="AN42" s="34"/>
      <c r="AO42" s="69" t="str">
        <f>V42</f>
        <v>Gestation</v>
      </c>
      <c r="AP42" s="37" t="s">
        <v>66</v>
      </c>
      <c r="AQ42" s="37" t="s">
        <v>19</v>
      </c>
      <c r="AR42" s="37" t="s">
        <v>20</v>
      </c>
      <c r="AS42" s="37" t="s">
        <v>32</v>
      </c>
      <c r="AT42" s="37" t="s">
        <v>2</v>
      </c>
      <c r="AU42" s="37" t="s">
        <v>67</v>
      </c>
      <c r="AV42" s="37" t="s">
        <v>3</v>
      </c>
      <c r="AW42" s="37" t="s">
        <v>4</v>
      </c>
      <c r="AX42" s="37" t="s">
        <v>5</v>
      </c>
      <c r="AY42" s="37" t="s">
        <v>6</v>
      </c>
      <c r="AZ42" s="37" t="s">
        <v>7</v>
      </c>
      <c r="BA42" s="37" t="s">
        <v>8</v>
      </c>
      <c r="BB42" s="37" t="s">
        <v>9</v>
      </c>
      <c r="BC42" s="37" t="s">
        <v>10</v>
      </c>
      <c r="BD42" s="37" t="s">
        <v>73</v>
      </c>
      <c r="BE42" s="37" t="s">
        <v>75</v>
      </c>
      <c r="BF42" s="34" t="s">
        <v>76</v>
      </c>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row>
    <row r="43" spans="1:174" ht="14.25" customHeight="1">
      <c r="D43" s="43"/>
      <c r="F43" s="43"/>
      <c r="H43" s="19"/>
      <c r="J43" s="19"/>
      <c r="L43" s="19"/>
      <c r="S43" s="19"/>
      <c r="T43" s="19"/>
      <c r="U43" s="19"/>
      <c r="V43" s="22">
        <v>1</v>
      </c>
      <c r="W43" s="33">
        <f>IF($A9=0,0,VLOOKUP($A9,[0]!Matrix,W$41))</f>
        <v>3395</v>
      </c>
      <c r="X43" s="33">
        <f>IF($A9=0,0,VLOOKUP($A9,[0]!Matrix,X$41))</f>
        <v>8.24</v>
      </c>
      <c r="Y43" s="33">
        <f>IF($A9=0,0,VLOOKUP($A9,[0]!Matrix,Y$41))</f>
        <v>1.98</v>
      </c>
      <c r="Z43" s="33">
        <f>IF($A9=0,0,VLOOKUP($A9,[0]!Matrix,Z$41))</f>
        <v>3.48</v>
      </c>
      <c r="AA43" s="33">
        <f>IF($A9=0,0,VLOOKUP($A9,[0]!Matrix,AA$41))</f>
        <v>0.02</v>
      </c>
      <c r="AB43" s="33">
        <f>IF($A9=0,0,VLOOKUP($A9,[0]!Matrix,AB$41))</f>
        <v>0.09</v>
      </c>
      <c r="AC43" s="33">
        <f>IF($A9=0,0,VLOOKUP($A9,[0]!Matrix,AC$41))</f>
        <v>0.02</v>
      </c>
      <c r="AD43" s="33">
        <f>IF($A9=0,0,VLOOKUP($A9,[0]!Matrix,AD$41))</f>
        <v>0.05</v>
      </c>
      <c r="AE43" s="33">
        <f>IF($A9=0,0,VLOOKUP($A9,[0]!Matrix,AE$41))</f>
        <v>0.32</v>
      </c>
      <c r="AF43" s="33">
        <f>IF($A9=0,0,VLOOKUP($A9,[0]!Matrix,AF$41))</f>
        <v>0.185</v>
      </c>
      <c r="AG43" s="33">
        <f>IF($A9=0,0,VLOOKUP($A9,[0]!Matrix,AG$41))</f>
        <v>0.14939999999999998</v>
      </c>
      <c r="AH43" s="33">
        <f>IF($A9=0,0,VLOOKUP($A9,[0]!Matrix,AH$41))</f>
        <v>0.29970000000000002</v>
      </c>
      <c r="AI43" s="33">
        <f>IF($A9=0,0,VLOOKUP($A9,[0]!Matrix,AI$41))</f>
        <v>0.21560000000000001</v>
      </c>
      <c r="AJ43" s="33">
        <f>IF($A9=0,0,VLOOKUP($A9,[0]!Matrix,AJ$41))</f>
        <v>4.8000000000000001E-2</v>
      </c>
      <c r="AK43" s="33">
        <f>IF($A9=0,0,VLOOKUP($A9,[0]!Matrix,AK$41))</f>
        <v>0</v>
      </c>
      <c r="AL43" s="33">
        <f>IF($A9=0,0,VLOOKUP($A9,[0]!Matrix,AL$41))</f>
        <v>0</v>
      </c>
      <c r="AM43" s="33">
        <f>IF($A9=0,0,VLOOKUP($A9,[0]!Matrix,AM$41))</f>
        <v>0</v>
      </c>
      <c r="AN43" s="34"/>
      <c r="AO43" s="22">
        <v>1</v>
      </c>
      <c r="AP43" s="35">
        <f>Breeders!$E9*W43/1000</f>
        <v>2277.53575</v>
      </c>
      <c r="AQ43" s="35">
        <f>Breeders!$E9*X43/1000</f>
        <v>5.5278039999999997</v>
      </c>
      <c r="AR43" s="35">
        <f>Breeders!$E9*Y43/1000</f>
        <v>1.3282830000000001</v>
      </c>
      <c r="AS43" s="35">
        <f>Breeders!$E9*Z43/1000</f>
        <v>2.3345579999999999</v>
      </c>
      <c r="AT43" s="35">
        <f>Breeders!$E9*AA43/1000</f>
        <v>1.3417000000000002E-2</v>
      </c>
      <c r="AU43" s="35">
        <f>Breeders!$E9*AB43/1000</f>
        <v>6.03765E-2</v>
      </c>
      <c r="AV43" s="35">
        <f>Breeders!$E9*AC43/1000</f>
        <v>1.3417000000000002E-2</v>
      </c>
      <c r="AW43" s="35">
        <f>Breeders!$E9*AD43/1000</f>
        <v>3.3542500000000003E-2</v>
      </c>
      <c r="AX43" s="35">
        <f>Breeders!$E9*AE43/1000</f>
        <v>0.21467200000000003</v>
      </c>
      <c r="AY43" s="35">
        <f>Breeders!$E9*AF43/1000</f>
        <v>0.12410725</v>
      </c>
      <c r="AZ43" s="35">
        <f>Breeders!$E9*AG43/1000</f>
        <v>0.10022498999999999</v>
      </c>
      <c r="BA43" s="35">
        <f>Breeders!$E9*AH43/1000</f>
        <v>0.20105374500000003</v>
      </c>
      <c r="BB43" s="35">
        <f>Breeders!$E9*AI43/1000</f>
        <v>0.14463526000000002</v>
      </c>
      <c r="BC43" s="35">
        <f>Breeders!$E9*AJ43/1000</f>
        <v>3.2200800000000002E-2</v>
      </c>
      <c r="BD43" s="35">
        <f>Breeders!$E9*AK43/1000</f>
        <v>0</v>
      </c>
      <c r="BE43" s="35">
        <f>Breeders!$E9*AL43/1000</f>
        <v>0</v>
      </c>
      <c r="BF43" s="35">
        <f>Breeders!$E9*AM43/1000</f>
        <v>0</v>
      </c>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row>
    <row r="44" spans="1:174" ht="14.25" customHeight="1">
      <c r="D44" s="43"/>
      <c r="F44" s="43"/>
      <c r="V44" s="22">
        <v>2</v>
      </c>
      <c r="W44" s="33">
        <f>IF($A10=0,0,VLOOKUP($A10,[0]!Matrix,W$41))</f>
        <v>3382</v>
      </c>
      <c r="X44" s="33">
        <f>IF($A10=0,0,VLOOKUP($A10,[0]!Matrix,X$41))</f>
        <v>43.9</v>
      </c>
      <c r="Y44" s="33">
        <f>IF($A10=0,0,VLOOKUP($A10,[0]!Matrix,Y$41))</f>
        <v>6.6</v>
      </c>
      <c r="Z44" s="33">
        <f>IF($A10=0,0,VLOOKUP($A10,[0]!Matrix,Z$41))</f>
        <v>1.24</v>
      </c>
      <c r="AA44" s="33">
        <f>IF($A10=0,0,VLOOKUP($A10,[0]!Matrix,AA$41))</f>
        <v>0.35</v>
      </c>
      <c r="AB44" s="33">
        <f>IF($A10=0,0,VLOOKUP($A10,[0]!Matrix,AB$41))</f>
        <v>0.31</v>
      </c>
      <c r="AC44" s="33">
        <f>IF($A10=0,0,VLOOKUP($A10,[0]!Matrix,AC$41))</f>
        <v>0.01</v>
      </c>
      <c r="AD44" s="33">
        <f>IF($A10=0,0,VLOOKUP($A10,[0]!Matrix,AD$41))</f>
        <v>0.05</v>
      </c>
      <c r="AE44" s="33">
        <f>IF($A10=0,0,VLOOKUP($A10,[0]!Matrix,AE$41))</f>
        <v>1.96</v>
      </c>
      <c r="AF44" s="33">
        <f>IF($A10=0,0,VLOOKUP($A10,[0]!Matrix,AF$41))</f>
        <v>2.4287999999999998</v>
      </c>
      <c r="AG44" s="33">
        <f>IF($A10=0,0,VLOOKUP($A10,[0]!Matrix,AG$41))</f>
        <v>0.53400000000000003</v>
      </c>
      <c r="AH44" s="33">
        <f>IF($A10=0,0,VLOOKUP($A10,[0]!Matrix,AH$41))</f>
        <v>1.1008</v>
      </c>
      <c r="AI44" s="33">
        <f>IF($A10=0,0,VLOOKUP($A10,[0]!Matrix,AI$41))</f>
        <v>1.4607999999999999</v>
      </c>
      <c r="AJ44" s="33">
        <f>IF($A10=0,0,VLOOKUP($A10,[0]!Matrix,AJ$41))</f>
        <v>0.53100000000000003</v>
      </c>
      <c r="AK44" s="33">
        <f>IF($A10=0,0,VLOOKUP($A10,[0]!Matrix,AK$41))</f>
        <v>0</v>
      </c>
      <c r="AL44" s="33">
        <f>IF($A10=0,0,VLOOKUP($A10,[0]!Matrix,AL$41))</f>
        <v>0</v>
      </c>
      <c r="AM44" s="33">
        <f>IF($A10=0,0,VLOOKUP($A10,[0]!Matrix,AM$41))</f>
        <v>0</v>
      </c>
      <c r="AN44" s="34"/>
      <c r="AO44" s="22">
        <v>2</v>
      </c>
      <c r="AP44" s="35">
        <f>Breeders!$E10*W44/1000</f>
        <v>338.2</v>
      </c>
      <c r="AQ44" s="35">
        <f>Breeders!$E10*X44/1000</f>
        <v>4.3899999999999997</v>
      </c>
      <c r="AR44" s="35">
        <f>Breeders!$E10*Y44/1000</f>
        <v>0.66</v>
      </c>
      <c r="AS44" s="35">
        <f>Breeders!$E10*Z44/1000</f>
        <v>0.124</v>
      </c>
      <c r="AT44" s="35">
        <f>Breeders!$E10*AA44/1000</f>
        <v>3.5000000000000003E-2</v>
      </c>
      <c r="AU44" s="35">
        <f>Breeders!$E10*AB44/1000</f>
        <v>3.1E-2</v>
      </c>
      <c r="AV44" s="35">
        <f>Breeders!$E10*AC44/1000</f>
        <v>1E-3</v>
      </c>
      <c r="AW44" s="35">
        <f>Breeders!$E10*AD44/1000</f>
        <v>5.0000000000000001E-3</v>
      </c>
      <c r="AX44" s="35">
        <f>Breeders!$E10*AE44/1000</f>
        <v>0.19600000000000001</v>
      </c>
      <c r="AY44" s="35">
        <f>Breeders!$E10*AF44/1000</f>
        <v>0.24287999999999998</v>
      </c>
      <c r="AZ44" s="35">
        <f>Breeders!$E10*AG44/1000</f>
        <v>5.3400000000000003E-2</v>
      </c>
      <c r="BA44" s="35">
        <f>Breeders!$E10*AH44/1000</f>
        <v>0.11008</v>
      </c>
      <c r="BB44" s="35">
        <f>Breeders!$E10*AI44/1000</f>
        <v>0.14607999999999999</v>
      </c>
      <c r="BC44" s="35">
        <f>Breeders!$E10*AJ44/1000</f>
        <v>5.3100000000000001E-2</v>
      </c>
      <c r="BD44" s="35">
        <f>Breeders!$E10*AK44/1000</f>
        <v>0</v>
      </c>
      <c r="BE44" s="35">
        <f>Breeders!$E10*AL44/1000</f>
        <v>0</v>
      </c>
      <c r="BF44" s="35">
        <f>Breeders!$E10*AM44/1000</f>
        <v>0</v>
      </c>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row>
    <row r="45" spans="1:174" ht="14.25" customHeight="1">
      <c r="V45" s="22">
        <v>3</v>
      </c>
      <c r="W45" s="33">
        <f>IF($A11=0,0,VLOOKUP($A11,[0]!Matrix,W$41))</f>
        <v>3434</v>
      </c>
      <c r="X45" s="33">
        <f>IF($A11=0,0,VLOOKUP($A11,[0]!Matrix,X$41))</f>
        <v>27.33</v>
      </c>
      <c r="Y45" s="33">
        <f>IF($A11=0,0,VLOOKUP($A11,[0]!Matrix,Y$41))</f>
        <v>7.06</v>
      </c>
      <c r="Z45" s="33">
        <f>IF($A11=0,0,VLOOKUP($A11,[0]!Matrix,Z$41))</f>
        <v>10.43</v>
      </c>
      <c r="AA45" s="33">
        <f>IF($A11=0,0,VLOOKUP($A11,[0]!Matrix,AA$41))</f>
        <v>0.12</v>
      </c>
      <c r="AB45" s="33">
        <f>IF($A11=0,0,VLOOKUP($A11,[0]!Matrix,AB$41))</f>
        <v>0.47</v>
      </c>
      <c r="AC45" s="33">
        <f>IF($A11=0,0,VLOOKUP($A11,[0]!Matrix,AC$41))</f>
        <v>0.22</v>
      </c>
      <c r="AD45" s="33">
        <f>IF($A11=0,0,VLOOKUP($A11,[0]!Matrix,AD$41))</f>
        <v>0.2</v>
      </c>
      <c r="AE45" s="33">
        <f>IF($A11=0,0,VLOOKUP($A11,[0]!Matrix,AE$41))</f>
        <v>0.9</v>
      </c>
      <c r="AF45" s="33">
        <f>IF($A11=0,0,VLOOKUP($A11,[0]!Matrix,AF$41))</f>
        <v>0.46970000000000001</v>
      </c>
      <c r="AG45" s="33">
        <f>IF($A11=0,0,VLOOKUP($A11,[0]!Matrix,AG$41))</f>
        <v>0.45100000000000001</v>
      </c>
      <c r="AH45" s="33">
        <f>IF($A11=0,0,VLOOKUP($A11,[0]!Matrix,AH$41))</f>
        <v>0.82680000000000009</v>
      </c>
      <c r="AI45" s="33">
        <f>IF($A11=0,0,VLOOKUP($A11,[0]!Matrix,AI$41))</f>
        <v>0.70289999999999997</v>
      </c>
      <c r="AJ45" s="33">
        <f>IF($A11=0,0,VLOOKUP($A11,[0]!Matrix,AJ$41))</f>
        <v>0.14909999999999998</v>
      </c>
      <c r="AK45" s="33">
        <f>IF($A11=0,0,VLOOKUP($A11,[0]!Matrix,AK$41))</f>
        <v>0</v>
      </c>
      <c r="AL45" s="33">
        <f>IF($A11=0,0,VLOOKUP($A11,[0]!Matrix,AL$41))</f>
        <v>0</v>
      </c>
      <c r="AM45" s="33">
        <f>IF($A11=0,0,VLOOKUP($A11,[0]!Matrix,AM$41))</f>
        <v>0</v>
      </c>
      <c r="AN45" s="34"/>
      <c r="AO45" s="22">
        <v>3</v>
      </c>
      <c r="AP45" s="35">
        <f>Breeders!$E11*W45/1000</f>
        <v>343.4</v>
      </c>
      <c r="AQ45" s="35">
        <f>Breeders!$E11*X45/1000</f>
        <v>2.7330000000000001</v>
      </c>
      <c r="AR45" s="35">
        <f>Breeders!$E11*Y45/1000</f>
        <v>0.70599999999999996</v>
      </c>
      <c r="AS45" s="35">
        <f>Breeders!$E11*Z45/1000</f>
        <v>1.0429999999999999</v>
      </c>
      <c r="AT45" s="35">
        <f>Breeders!$E11*AA45/1000</f>
        <v>1.2E-2</v>
      </c>
      <c r="AU45" s="35">
        <f>Breeders!$E11*AB45/1000</f>
        <v>4.7E-2</v>
      </c>
      <c r="AV45" s="35">
        <f>Breeders!$E11*AC45/1000</f>
        <v>2.1999999999999999E-2</v>
      </c>
      <c r="AW45" s="35">
        <f>Breeders!$E11*AD45/1000</f>
        <v>0.02</v>
      </c>
      <c r="AX45" s="35">
        <f>Breeders!$E11*AE45/1000</f>
        <v>0.09</v>
      </c>
      <c r="AY45" s="35">
        <f>Breeders!$E11*AF45/1000</f>
        <v>4.6969999999999998E-2</v>
      </c>
      <c r="AZ45" s="35">
        <f>Breeders!$E11*AG45/1000</f>
        <v>4.5100000000000001E-2</v>
      </c>
      <c r="BA45" s="35">
        <f>Breeders!$E11*AH45/1000</f>
        <v>8.2680000000000003E-2</v>
      </c>
      <c r="BB45" s="35">
        <f>Breeders!$E11*AI45/1000</f>
        <v>7.0289999999999991E-2</v>
      </c>
      <c r="BC45" s="35">
        <f>Breeders!$E11*AJ45/1000</f>
        <v>1.4909999999999998E-2</v>
      </c>
      <c r="BD45" s="35">
        <f>Breeders!$E11*AK45/1000</f>
        <v>0</v>
      </c>
      <c r="BE45" s="35">
        <f>Breeders!$E11*AL45/1000</f>
        <v>0</v>
      </c>
      <c r="BF45" s="35">
        <f>Breeders!$E11*AM45/1000</f>
        <v>0</v>
      </c>
    </row>
    <row r="46" spans="1:174" ht="14.25" customHeight="1">
      <c r="V46" s="22">
        <v>4</v>
      </c>
      <c r="W46" s="33">
        <f>IF($A12=0,0,VLOOKUP($A12,[0]!Matrix,W$41))</f>
        <v>1938</v>
      </c>
      <c r="X46" s="33">
        <f>IF($A12=0,0,VLOOKUP($A12,[0]!Matrix,X$41))</f>
        <v>10.27</v>
      </c>
      <c r="Y46" s="33">
        <f>IF($A12=0,0,VLOOKUP($A12,[0]!Matrix,Y$41))</f>
        <v>35.75</v>
      </c>
      <c r="Z46" s="33">
        <f>IF($A12=0,0,VLOOKUP($A12,[0]!Matrix,Z$41))</f>
        <v>1.29</v>
      </c>
      <c r="AA46" s="33">
        <f>IF($A12=0,0,VLOOKUP($A12,[0]!Matrix,AA$41))</f>
        <v>0.54</v>
      </c>
      <c r="AB46" s="33">
        <f>IF($A12=0,0,VLOOKUP($A12,[0]!Matrix,AB$41))</f>
        <v>0.04</v>
      </c>
      <c r="AC46" s="33">
        <f>IF($A12=0,0,VLOOKUP($A12,[0]!Matrix,AC$41))</f>
        <v>0.01</v>
      </c>
      <c r="AD46" s="33">
        <f>IF($A12=0,0,VLOOKUP($A12,[0]!Matrix,AD$41))</f>
        <v>0.02</v>
      </c>
      <c r="AE46" s="33">
        <f>IF($A12=0,0,VLOOKUP($A12,[0]!Matrix,AE$41))</f>
        <v>1.2</v>
      </c>
      <c r="AF46" s="33">
        <f>IF($A12=0,0,VLOOKUP($A12,[0]!Matrix,AF$41))</f>
        <v>0.38279999999999997</v>
      </c>
      <c r="AG46" s="33">
        <f>IF($A12=0,0,VLOOKUP($A12,[0]!Matrix,AG$41))</f>
        <v>9.8000000000000004E-2</v>
      </c>
      <c r="AH46" s="33">
        <f>IF($A12=0,0,VLOOKUP($A12,[0]!Matrix,AH$41))</f>
        <v>0.23</v>
      </c>
      <c r="AI46" s="33">
        <f>IF($A12=0,0,VLOOKUP($A12,[0]!Matrix,AI$41))</f>
        <v>0.24180000000000001</v>
      </c>
      <c r="AJ46" s="33">
        <f>IF($A12=0,0,VLOOKUP($A12,[0]!Matrix,AJ$41))</f>
        <v>5.5799999999999995E-2</v>
      </c>
      <c r="AK46" s="33">
        <f>IF($A12=0,0,VLOOKUP($A12,[0]!Matrix,AK$41))</f>
        <v>0</v>
      </c>
      <c r="AL46" s="33">
        <f>IF($A12=0,0,VLOOKUP($A12,[0]!Matrix,AL$41))</f>
        <v>0</v>
      </c>
      <c r="AM46" s="33">
        <f>IF($A12=0,0,VLOOKUP($A12,[0]!Matrix,AM$41))</f>
        <v>0</v>
      </c>
      <c r="AN46" s="34"/>
      <c r="AO46" s="22">
        <v>4</v>
      </c>
      <c r="AP46" s="35">
        <f>Breeders!$E12*W46/1000</f>
        <v>193.8</v>
      </c>
      <c r="AQ46" s="35">
        <f>Breeders!$E12*X46/1000</f>
        <v>1.0269999999999999</v>
      </c>
      <c r="AR46" s="35">
        <f>Breeders!$E12*Y46/1000</f>
        <v>3.5750000000000002</v>
      </c>
      <c r="AS46" s="35">
        <f>Breeders!$E12*Z46/1000</f>
        <v>0.129</v>
      </c>
      <c r="AT46" s="35">
        <f>Breeders!$E12*AA46/1000</f>
        <v>5.3999999999999999E-2</v>
      </c>
      <c r="AU46" s="35">
        <f>Breeders!$E12*AB46/1000</f>
        <v>4.0000000000000001E-3</v>
      </c>
      <c r="AV46" s="35">
        <f>Breeders!$E12*AC46/1000</f>
        <v>1E-3</v>
      </c>
      <c r="AW46" s="35">
        <f>Breeders!$E12*AD46/1000</f>
        <v>2E-3</v>
      </c>
      <c r="AX46" s="35">
        <f>Breeders!$E12*AE46/1000</f>
        <v>0.12</v>
      </c>
      <c r="AY46" s="35">
        <f>Breeders!$E12*AF46/1000</f>
        <v>3.8279999999999995E-2</v>
      </c>
      <c r="AZ46" s="35">
        <f>Breeders!$E12*AG46/1000</f>
        <v>9.8000000000000014E-3</v>
      </c>
      <c r="BA46" s="35">
        <f>Breeders!$E12*AH46/1000</f>
        <v>2.3E-2</v>
      </c>
      <c r="BB46" s="35">
        <f>Breeders!$E12*AI46/1000</f>
        <v>2.418E-2</v>
      </c>
      <c r="BC46" s="35">
        <f>Breeders!$E12*AJ46/1000</f>
        <v>5.579999999999999E-3</v>
      </c>
      <c r="BD46" s="35">
        <f>Breeders!$E12*AK46/1000</f>
        <v>0</v>
      </c>
      <c r="BE46" s="35">
        <f>Breeders!$E12*AL46/1000</f>
        <v>0</v>
      </c>
      <c r="BF46" s="35">
        <f>Breeders!$E12*AM46/1000</f>
        <v>0</v>
      </c>
    </row>
    <row r="47" spans="1:174" ht="14.25" customHeight="1">
      <c r="V47" s="22">
        <v>5</v>
      </c>
      <c r="W47" s="33">
        <f>IF($A13=0,0,VLOOKUP($A13,[0]!Matrix,W$41))</f>
        <v>8124</v>
      </c>
      <c r="X47" s="33">
        <f>IF($A13=0,0,VLOOKUP($A13,[0]!Matrix,X$41))</f>
        <v>0</v>
      </c>
      <c r="Y47" s="33">
        <f>IF($A13=0,0,VLOOKUP($A13,[0]!Matrix,Y$41))</f>
        <v>0</v>
      </c>
      <c r="Z47" s="33">
        <f>IF($A13=0,0,VLOOKUP($A13,[0]!Matrix,Z$41))</f>
        <v>99</v>
      </c>
      <c r="AA47" s="33">
        <f>IF($A13=0,0,VLOOKUP($A13,[0]!Matrix,AA$41))</f>
        <v>0</v>
      </c>
      <c r="AB47" s="33">
        <f>IF($A13=0,0,VLOOKUP($A13,[0]!Matrix,AB$41))</f>
        <v>0</v>
      </c>
      <c r="AC47" s="33">
        <f>IF($A13=0,0,VLOOKUP($A13,[0]!Matrix,AC$41))</f>
        <v>0</v>
      </c>
      <c r="AD47" s="33">
        <f>IF($A13=0,0,VLOOKUP($A13,[0]!Matrix,AD$41))</f>
        <v>0</v>
      </c>
      <c r="AE47" s="33">
        <f>IF($A13=0,0,VLOOKUP($A13,[0]!Matrix,AE$41))</f>
        <v>0</v>
      </c>
      <c r="AF47" s="33">
        <f>IF($A13=0,0,VLOOKUP($A13,[0]!Matrix,AF$41))</f>
        <v>0</v>
      </c>
      <c r="AG47" s="33">
        <f>IF($A13=0,0,VLOOKUP($A13,[0]!Matrix,AG$41))</f>
        <v>0</v>
      </c>
      <c r="AH47" s="33">
        <f>IF($A13=0,0,VLOOKUP($A13,[0]!Matrix,AH$41))</f>
        <v>0</v>
      </c>
      <c r="AI47" s="33">
        <f>IF($A13=0,0,VLOOKUP($A13,[0]!Matrix,AI$41))</f>
        <v>0</v>
      </c>
      <c r="AJ47" s="33">
        <f>IF($A13=0,0,VLOOKUP($A13,[0]!Matrix,AJ$41))</f>
        <v>0</v>
      </c>
      <c r="AK47" s="33">
        <f>IF($A13=0,0,VLOOKUP($A13,[0]!Matrix,AK$41))</f>
        <v>0</v>
      </c>
      <c r="AL47" s="33">
        <f>IF($A13=0,0,VLOOKUP($A13,[0]!Matrix,AL$41))</f>
        <v>0</v>
      </c>
      <c r="AM47" s="33">
        <f>IF($A13=0,0,VLOOKUP($A13,[0]!Matrix,AM$41))</f>
        <v>0</v>
      </c>
      <c r="AN47" s="34"/>
      <c r="AO47" s="22">
        <v>5</v>
      </c>
      <c r="AP47" s="35">
        <f>Breeders!$E13*W47/1000</f>
        <v>0</v>
      </c>
      <c r="AQ47" s="35">
        <f>Breeders!$E13*X47/1000</f>
        <v>0</v>
      </c>
      <c r="AR47" s="35">
        <f>Breeders!$E13*Y47/1000</f>
        <v>0</v>
      </c>
      <c r="AS47" s="35">
        <f>Breeders!$E13*Z47/1000</f>
        <v>0</v>
      </c>
      <c r="AT47" s="35">
        <f>Breeders!$E13*AA47/1000</f>
        <v>0</v>
      </c>
      <c r="AU47" s="35">
        <f>Breeders!$E13*AB47/1000</f>
        <v>0</v>
      </c>
      <c r="AV47" s="35">
        <f>Breeders!$E13*AC47/1000</f>
        <v>0</v>
      </c>
      <c r="AW47" s="35">
        <f>Breeders!$E13*AD47/1000</f>
        <v>0</v>
      </c>
      <c r="AX47" s="35">
        <f>Breeders!$E13*AE47/1000</f>
        <v>0</v>
      </c>
      <c r="AY47" s="35">
        <f>Breeders!$E13*AF47/1000</f>
        <v>0</v>
      </c>
      <c r="AZ47" s="35">
        <f>Breeders!$E13*AG47/1000</f>
        <v>0</v>
      </c>
      <c r="BA47" s="35">
        <f>Breeders!$E13*AH47/1000</f>
        <v>0</v>
      </c>
      <c r="BB47" s="35">
        <f>Breeders!$E13*AI47/1000</f>
        <v>0</v>
      </c>
      <c r="BC47" s="35">
        <f>Breeders!$E13*AJ47/1000</f>
        <v>0</v>
      </c>
      <c r="BD47" s="35">
        <f>Breeders!$E13*AK47/1000</f>
        <v>0</v>
      </c>
      <c r="BE47" s="35">
        <f>Breeders!$E13*AL47/1000</f>
        <v>0</v>
      </c>
      <c r="BF47" s="35">
        <f>Breeders!$E13*AM47/1000</f>
        <v>0</v>
      </c>
    </row>
    <row r="48" spans="1:174" ht="14.25" customHeight="1">
      <c r="V48" s="22">
        <v>6</v>
      </c>
      <c r="W48" s="33">
        <f>IF($A14=0,0,VLOOKUP($A14,[0]!Matrix,W$41))</f>
        <v>0</v>
      </c>
      <c r="X48" s="33">
        <f>IF($A14=0,0,VLOOKUP($A14,[0]!Matrix,X$41))</f>
        <v>0</v>
      </c>
      <c r="Y48" s="33">
        <f>IF($A14=0,0,VLOOKUP($A14,[0]!Matrix,Y$41))</f>
        <v>0</v>
      </c>
      <c r="Z48" s="33">
        <f>IF($A14=0,0,VLOOKUP($A14,[0]!Matrix,Z$41))</f>
        <v>0</v>
      </c>
      <c r="AA48" s="33">
        <f>IF($A14=0,0,VLOOKUP($A14,[0]!Matrix,AA$41))</f>
        <v>0.3</v>
      </c>
      <c r="AB48" s="33">
        <f>IF($A14=0,0,VLOOKUP($A14,[0]!Matrix,AB$41))</f>
        <v>0</v>
      </c>
      <c r="AC48" s="33">
        <f>IF($A14=0,0,VLOOKUP($A14,[0]!Matrix,AC$41))</f>
        <v>39.5</v>
      </c>
      <c r="AD48" s="33">
        <f>IF($A14=0,0,VLOOKUP($A14,[0]!Matrix,AD$41))</f>
        <v>59</v>
      </c>
      <c r="AE48" s="33">
        <f>IF($A14=0,0,VLOOKUP($A14,[0]!Matrix,AE$41))</f>
        <v>0</v>
      </c>
      <c r="AF48" s="33">
        <f>IF($A14=0,0,VLOOKUP($A14,[0]!Matrix,AF$41))</f>
        <v>0</v>
      </c>
      <c r="AG48" s="33">
        <f>IF($A14=0,0,VLOOKUP($A14,[0]!Matrix,AG$41))</f>
        <v>0</v>
      </c>
      <c r="AH48" s="33">
        <f>IF($A14=0,0,VLOOKUP($A14,[0]!Matrix,AH$41))</f>
        <v>0</v>
      </c>
      <c r="AI48" s="33">
        <f>IF($A14=0,0,VLOOKUP($A14,[0]!Matrix,AI$41))</f>
        <v>0</v>
      </c>
      <c r="AJ48" s="33">
        <f>IF($A14=0,0,VLOOKUP($A14,[0]!Matrix,AJ$41))</f>
        <v>0</v>
      </c>
      <c r="AK48" s="33">
        <f>IF($A14=0,0,VLOOKUP($A14,[0]!Matrix,AK$41))</f>
        <v>0</v>
      </c>
      <c r="AL48" s="33">
        <f>IF($A14=0,0,VLOOKUP($A14,[0]!Matrix,AL$41))</f>
        <v>0</v>
      </c>
      <c r="AM48" s="33">
        <f>IF($A14=0,0,VLOOKUP($A14,[0]!Matrix,AM$41))</f>
        <v>0</v>
      </c>
      <c r="AN48" s="34"/>
      <c r="AO48" s="22">
        <v>6</v>
      </c>
      <c r="AP48" s="35">
        <f>Breeders!$E14*W48/1000</f>
        <v>0</v>
      </c>
      <c r="AQ48" s="35">
        <f>Breeders!$E14*X48/1000</f>
        <v>0</v>
      </c>
      <c r="AR48" s="35">
        <f>Breeders!$E14*Y48/1000</f>
        <v>0</v>
      </c>
      <c r="AS48" s="35">
        <f>Breeders!$E14*Z48/1000</f>
        <v>0</v>
      </c>
      <c r="AT48" s="35">
        <f>Breeders!$E14*AA48/1000</f>
        <v>1.5E-3</v>
      </c>
      <c r="AU48" s="35">
        <f>Breeders!$E14*AB48/1000</f>
        <v>0</v>
      </c>
      <c r="AV48" s="35">
        <f>Breeders!$E14*AC48/1000</f>
        <v>0.19750000000000001</v>
      </c>
      <c r="AW48" s="35">
        <f>Breeders!$E14*AD48/1000</f>
        <v>0.29499999999999998</v>
      </c>
      <c r="AX48" s="35">
        <f>Breeders!$E14*AE48/1000</f>
        <v>0</v>
      </c>
      <c r="AY48" s="35">
        <f>Breeders!$E14*AF48/1000</f>
        <v>0</v>
      </c>
      <c r="AZ48" s="35">
        <f>Breeders!$E14*AG48/1000</f>
        <v>0</v>
      </c>
      <c r="BA48" s="35">
        <f>Breeders!$E14*AH48/1000</f>
        <v>0</v>
      </c>
      <c r="BB48" s="35">
        <f>Breeders!$E14*AI48/1000</f>
        <v>0</v>
      </c>
      <c r="BC48" s="35">
        <f>Breeders!$E14*AJ48/1000</f>
        <v>0</v>
      </c>
      <c r="BD48" s="35">
        <f>Breeders!$E14*AK48/1000</f>
        <v>0</v>
      </c>
      <c r="BE48" s="35">
        <f>Breeders!$E14*AL48/1000</f>
        <v>0</v>
      </c>
      <c r="BF48" s="35">
        <f>Breeders!$E14*AM48/1000</f>
        <v>0</v>
      </c>
    </row>
    <row r="49" spans="1:58" ht="14.25" customHeight="1">
      <c r="V49" s="22">
        <v>7</v>
      </c>
      <c r="W49" s="33">
        <f>IF($A15=0,0,VLOOKUP($A15,[0]!Matrix,W$41))</f>
        <v>0</v>
      </c>
      <c r="X49" s="33">
        <f>IF($A15=0,0,VLOOKUP($A15,[0]!Matrix,X$41))</f>
        <v>0</v>
      </c>
      <c r="Y49" s="33">
        <f>IF($A15=0,0,VLOOKUP($A15,[0]!Matrix,Y$41))</f>
        <v>0</v>
      </c>
      <c r="Z49" s="33">
        <f>IF($A15=0,0,VLOOKUP($A15,[0]!Matrix,Z$41))</f>
        <v>0</v>
      </c>
      <c r="AA49" s="33">
        <f>IF($A15=0,0,VLOOKUP($A15,[0]!Matrix,AA$41))</f>
        <v>16.899999999999999</v>
      </c>
      <c r="AB49" s="33">
        <f>IF($A15=0,0,VLOOKUP($A15,[0]!Matrix,AB$41))</f>
        <v>18.98</v>
      </c>
      <c r="AC49" s="33">
        <f>IF($A15=0,0,VLOOKUP($A15,[0]!Matrix,AC$41))</f>
        <v>0.2</v>
      </c>
      <c r="AD49" s="33">
        <f>IF($A15=0,0,VLOOKUP($A15,[0]!Matrix,AD$41))</f>
        <v>0</v>
      </c>
      <c r="AE49" s="33">
        <f>IF($A15=0,0,VLOOKUP($A15,[0]!Matrix,AE$41))</f>
        <v>0.16</v>
      </c>
      <c r="AF49" s="33">
        <f>IF($A15=0,0,VLOOKUP($A15,[0]!Matrix,AF$41))</f>
        <v>0</v>
      </c>
      <c r="AG49" s="33">
        <f>IF($A15=0,0,VLOOKUP($A15,[0]!Matrix,AG$41))</f>
        <v>0</v>
      </c>
      <c r="AH49" s="33">
        <f>IF($A15=0,0,VLOOKUP($A15,[0]!Matrix,AH$41))</f>
        <v>0</v>
      </c>
      <c r="AI49" s="33">
        <f>IF($A15=0,0,VLOOKUP($A15,[0]!Matrix,AI$41))</f>
        <v>0</v>
      </c>
      <c r="AJ49" s="33">
        <f>IF($A15=0,0,VLOOKUP($A15,[0]!Matrix,AJ$41))</f>
        <v>0</v>
      </c>
      <c r="AK49" s="33">
        <f>IF($A15=0,0,VLOOKUP($A15,[0]!Matrix,AK$41))</f>
        <v>0</v>
      </c>
      <c r="AL49" s="33">
        <f>IF($A15=0,0,VLOOKUP($A15,[0]!Matrix,AL$41))</f>
        <v>0</v>
      </c>
      <c r="AM49" s="33">
        <f>IF($A15=0,0,VLOOKUP($A15,[0]!Matrix,AM$41))</f>
        <v>0</v>
      </c>
      <c r="AN49" s="34"/>
      <c r="AO49" s="22">
        <v>7</v>
      </c>
      <c r="AP49" s="35">
        <f>Breeders!$E15*W49/1000</f>
        <v>0</v>
      </c>
      <c r="AQ49" s="35">
        <f>Breeders!$E15*X49/1000</f>
        <v>0</v>
      </c>
      <c r="AR49" s="35">
        <f>Breeders!$E15*Y49/1000</f>
        <v>0</v>
      </c>
      <c r="AS49" s="35">
        <f>Breeders!$E15*Z49/1000</f>
        <v>0</v>
      </c>
      <c r="AT49" s="35">
        <f>Breeders!$E15*AA49/1000</f>
        <v>0.18589999999999998</v>
      </c>
      <c r="AU49" s="35">
        <f>Breeders!$E15*AB49/1000</f>
        <v>0.20877999999999999</v>
      </c>
      <c r="AV49" s="35">
        <f>Breeders!$E15*AC49/1000</f>
        <v>2.2000000000000001E-3</v>
      </c>
      <c r="AW49" s="35">
        <f>Breeders!$E15*AD49/1000</f>
        <v>0</v>
      </c>
      <c r="AX49" s="35">
        <f>Breeders!$E15*AE49/1000</f>
        <v>1.7600000000000001E-3</v>
      </c>
      <c r="AY49" s="35">
        <f>Breeders!$E15*AF49/1000</f>
        <v>0</v>
      </c>
      <c r="AZ49" s="35">
        <f>Breeders!$E15*AG49/1000</f>
        <v>0</v>
      </c>
      <c r="BA49" s="35">
        <f>Breeders!$E15*AH49/1000</f>
        <v>0</v>
      </c>
      <c r="BB49" s="35">
        <f>Breeders!$E15*AI49/1000</f>
        <v>0</v>
      </c>
      <c r="BC49" s="35">
        <f>Breeders!$E15*AJ49/1000</f>
        <v>0</v>
      </c>
      <c r="BD49" s="35">
        <f>Breeders!$E15*AK49/1000</f>
        <v>0</v>
      </c>
      <c r="BE49" s="35">
        <f>Breeders!$E15*AL49/1000</f>
        <v>0</v>
      </c>
      <c r="BF49" s="35">
        <f>Breeders!$E15*AM49/1000</f>
        <v>0</v>
      </c>
    </row>
    <row r="50" spans="1:58" ht="14.25" customHeight="1">
      <c r="V50" s="22">
        <v>8</v>
      </c>
      <c r="W50" s="33">
        <f>IF($A16=0,0,VLOOKUP($A16,[0]!Matrix,W$41))</f>
        <v>0</v>
      </c>
      <c r="X50" s="33">
        <f>IF($A16=0,0,VLOOKUP($A16,[0]!Matrix,X$41))</f>
        <v>0</v>
      </c>
      <c r="Y50" s="33">
        <f>IF($A16=0,0,VLOOKUP($A16,[0]!Matrix,Y$41))</f>
        <v>0</v>
      </c>
      <c r="Z50" s="33">
        <f>IF($A16=0,0,VLOOKUP($A16,[0]!Matrix,Z$41))</f>
        <v>0</v>
      </c>
      <c r="AA50" s="33">
        <f>IF($A16=0,0,VLOOKUP($A16,[0]!Matrix,AA$41))</f>
        <v>38.5</v>
      </c>
      <c r="AB50" s="33">
        <f>IF($A16=0,0,VLOOKUP($A16,[0]!Matrix,AB$41))</f>
        <v>0.02</v>
      </c>
      <c r="AC50" s="33">
        <f>IF($A16=0,0,VLOOKUP($A16,[0]!Matrix,AC$41))</f>
        <v>0.08</v>
      </c>
      <c r="AD50" s="33">
        <f>IF($A16=0,0,VLOOKUP($A16,[0]!Matrix,AD$41))</f>
        <v>0.02</v>
      </c>
      <c r="AE50" s="33">
        <f>IF($A16=0,0,VLOOKUP($A16,[0]!Matrix,AE$41))</f>
        <v>0.08</v>
      </c>
      <c r="AF50" s="33">
        <f>IF($A16=0,0,VLOOKUP($A16,[0]!Matrix,AF$41))</f>
        <v>0</v>
      </c>
      <c r="AG50" s="33">
        <f>IF($A16=0,0,VLOOKUP($A16,[0]!Matrix,AG$41))</f>
        <v>0</v>
      </c>
      <c r="AH50" s="33">
        <f>IF($A16=0,0,VLOOKUP($A16,[0]!Matrix,AH$41))</f>
        <v>0</v>
      </c>
      <c r="AI50" s="33">
        <f>IF($A16=0,0,VLOOKUP($A16,[0]!Matrix,AI$41))</f>
        <v>0</v>
      </c>
      <c r="AJ50" s="33">
        <f>IF($A16=0,0,VLOOKUP($A16,[0]!Matrix,AJ$41))</f>
        <v>0</v>
      </c>
      <c r="AK50" s="33">
        <f>IF($A16=0,0,VLOOKUP($A16,[0]!Matrix,AK$41))</f>
        <v>0</v>
      </c>
      <c r="AL50" s="33">
        <f>IF($A16=0,0,VLOOKUP($A16,[0]!Matrix,AL$41))</f>
        <v>0</v>
      </c>
      <c r="AM50" s="33">
        <f>IF($A16=0,0,VLOOKUP($A16,[0]!Matrix,AM$41))</f>
        <v>0</v>
      </c>
      <c r="AN50" s="34"/>
      <c r="AO50" s="22">
        <v>8</v>
      </c>
      <c r="AP50" s="35">
        <f>Breeders!$E16*W50/1000</f>
        <v>0</v>
      </c>
      <c r="AQ50" s="35">
        <f>Breeders!$E16*X50/1000</f>
        <v>0</v>
      </c>
      <c r="AR50" s="35">
        <f>Breeders!$E16*Y50/1000</f>
        <v>0</v>
      </c>
      <c r="AS50" s="35">
        <f>Breeders!$E16*Z50/1000</f>
        <v>0</v>
      </c>
      <c r="AT50" s="35">
        <f>Breeders!$E16*AA50/1000</f>
        <v>0.38500000000000001</v>
      </c>
      <c r="AU50" s="35">
        <f>Breeders!$E16*AB50/1000</f>
        <v>2.0000000000000001E-4</v>
      </c>
      <c r="AV50" s="35">
        <f>Breeders!$E16*AC50/1000</f>
        <v>8.0000000000000004E-4</v>
      </c>
      <c r="AW50" s="35">
        <f>Breeders!$E16*AD50/1000</f>
        <v>2.0000000000000001E-4</v>
      </c>
      <c r="AX50" s="35">
        <f>Breeders!$E16*AE50/1000</f>
        <v>8.0000000000000004E-4</v>
      </c>
      <c r="AY50" s="35">
        <f>Breeders!$E16*AF50/1000</f>
        <v>0</v>
      </c>
      <c r="AZ50" s="35">
        <f>Breeders!$E16*AG50/1000</f>
        <v>0</v>
      </c>
      <c r="BA50" s="35">
        <f>Breeders!$E16*AH50/1000</f>
        <v>0</v>
      </c>
      <c r="BB50" s="35">
        <f>Breeders!$E16*AI50/1000</f>
        <v>0</v>
      </c>
      <c r="BC50" s="35">
        <f>Breeders!$E16*AJ50/1000</f>
        <v>0</v>
      </c>
      <c r="BD50" s="35">
        <f>Breeders!$E16*AK50/1000</f>
        <v>0</v>
      </c>
      <c r="BE50" s="35">
        <f>Breeders!$E16*AL50/1000</f>
        <v>0</v>
      </c>
      <c r="BF50" s="35">
        <f>Breeders!$E16*AM50/1000</f>
        <v>0</v>
      </c>
    </row>
    <row r="51" spans="1:58" s="20" customFormat="1" ht="14.25" customHeight="1">
      <c r="A51" s="19"/>
      <c r="C51" s="22"/>
      <c r="D51" s="22"/>
      <c r="E51" s="22"/>
      <c r="F51" s="22"/>
      <c r="G51" s="22"/>
      <c r="I51" s="19"/>
      <c r="K51" s="21"/>
      <c r="M51" s="19"/>
      <c r="N51" s="21"/>
      <c r="O51" s="21"/>
      <c r="P51" s="22"/>
      <c r="Q51" s="22"/>
      <c r="R51" s="22"/>
      <c r="V51" s="22">
        <v>9</v>
      </c>
      <c r="W51" s="33">
        <f>IF($A17=0,0,VLOOKUP($A17,[0]!Matrix,W$41))</f>
        <v>4350</v>
      </c>
      <c r="X51" s="33">
        <f>IF($A17=0,0,VLOOKUP($A17,[0]!Matrix,X$41))</f>
        <v>95.4</v>
      </c>
      <c r="Y51" s="33">
        <f>IF($A17=0,0,VLOOKUP($A17,[0]!Matrix,Y$41))</f>
        <v>0</v>
      </c>
      <c r="Z51" s="33">
        <f>IF($A17=0,0,VLOOKUP($A17,[0]!Matrix,Z$41))</f>
        <v>0</v>
      </c>
      <c r="AA51" s="33">
        <f>IF($A17=0,0,VLOOKUP($A17,[0]!Matrix,AA$41))</f>
        <v>0</v>
      </c>
      <c r="AB51" s="33">
        <f>IF($A17=0,0,VLOOKUP($A17,[0]!Matrix,AB$41))</f>
        <v>0</v>
      </c>
      <c r="AC51" s="33">
        <f>IF($A17=0,0,VLOOKUP($A17,[0]!Matrix,AC$41))</f>
        <v>0</v>
      </c>
      <c r="AD51" s="33">
        <f>IF($A17=0,0,VLOOKUP($A17,[0]!Matrix,AD$41))</f>
        <v>19.5</v>
      </c>
      <c r="AE51" s="33">
        <f>IF($A17=0,0,VLOOKUP($A17,[0]!Matrix,AE$41))</f>
        <v>0</v>
      </c>
      <c r="AF51" s="33">
        <f>IF($A17=0,0,VLOOKUP($A17,[0]!Matrix,AF$41))</f>
        <v>79.8</v>
      </c>
      <c r="AG51" s="33">
        <f>IF($A17=0,0,VLOOKUP($A17,[0]!Matrix,AG$41))</f>
        <v>0</v>
      </c>
      <c r="AH51" s="33">
        <f>IF($A17=0,0,VLOOKUP($A17,[0]!Matrix,AH$41))</f>
        <v>0</v>
      </c>
      <c r="AI51" s="33">
        <f>IF($A17=0,0,VLOOKUP($A17,[0]!Matrix,AI$41))</f>
        <v>0</v>
      </c>
      <c r="AJ51" s="33">
        <f>IF($A17=0,0,VLOOKUP($A17,[0]!Matrix,AJ$41))</f>
        <v>0</v>
      </c>
      <c r="AK51" s="33">
        <f>IF($A17=0,0,VLOOKUP($A17,[0]!Matrix,AK$41))</f>
        <v>0</v>
      </c>
      <c r="AL51" s="33">
        <f>IF($A17=0,0,VLOOKUP($A17,[0]!Matrix,AL$41))</f>
        <v>0</v>
      </c>
      <c r="AM51" s="33">
        <f>IF($A17=0,0,VLOOKUP($A17,[0]!Matrix,AM$41))</f>
        <v>0</v>
      </c>
      <c r="AN51" s="34"/>
      <c r="AO51" s="22">
        <v>9</v>
      </c>
      <c r="AP51" s="35">
        <f>Breeders!$E17*W51/1000</f>
        <v>0</v>
      </c>
      <c r="AQ51" s="35">
        <f>Breeders!$E17*X51/1000</f>
        <v>0</v>
      </c>
      <c r="AR51" s="35">
        <f>Breeders!$E17*Y51/1000</f>
        <v>0</v>
      </c>
      <c r="AS51" s="35">
        <f>Breeders!$E17*Z51/1000</f>
        <v>0</v>
      </c>
      <c r="AT51" s="35">
        <f>Breeders!$E17*AA51/1000</f>
        <v>0</v>
      </c>
      <c r="AU51" s="35">
        <f>Breeders!$E17*AB51/1000</f>
        <v>0</v>
      </c>
      <c r="AV51" s="35">
        <f>Breeders!$E17*AC51/1000</f>
        <v>0</v>
      </c>
      <c r="AW51" s="35">
        <f>Breeders!$E17*AD51/1000</f>
        <v>0</v>
      </c>
      <c r="AX51" s="35">
        <f>Breeders!$E17*AE51/1000</f>
        <v>0</v>
      </c>
      <c r="AY51" s="35">
        <f>Breeders!$E17*AF51/1000</f>
        <v>0</v>
      </c>
      <c r="AZ51" s="35">
        <f>Breeders!$E17*AG51/1000</f>
        <v>0</v>
      </c>
      <c r="BA51" s="35">
        <f>Breeders!$E17*AH51/1000</f>
        <v>0</v>
      </c>
      <c r="BB51" s="35">
        <f>Breeders!$E17*AI51/1000</f>
        <v>0</v>
      </c>
      <c r="BC51" s="35">
        <f>Breeders!$E17*AJ51/1000</f>
        <v>0</v>
      </c>
      <c r="BD51" s="35">
        <f>Breeders!$E17*AK51/1000</f>
        <v>0</v>
      </c>
      <c r="BE51" s="35">
        <f>Breeders!$E17*AL51/1000</f>
        <v>0</v>
      </c>
      <c r="BF51" s="35">
        <f>Breeders!$E17*AM51/1000</f>
        <v>0</v>
      </c>
    </row>
    <row r="52" spans="1:58" s="20" customFormat="1" ht="14.25" customHeight="1">
      <c r="A52" s="19"/>
      <c r="C52" s="22"/>
      <c r="D52" s="22"/>
      <c r="E52" s="22"/>
      <c r="F52" s="22"/>
      <c r="G52" s="22"/>
      <c r="I52" s="19"/>
      <c r="K52" s="21"/>
      <c r="M52" s="19"/>
      <c r="N52" s="21"/>
      <c r="O52" s="21"/>
      <c r="P52" s="22"/>
      <c r="Q52" s="22"/>
      <c r="R52" s="22"/>
      <c r="V52" s="22">
        <v>10</v>
      </c>
      <c r="W52" s="33">
        <f>IF($A18=0,0,VLOOKUP($A18,[0]!Matrix,W$41))</f>
        <v>5354</v>
      </c>
      <c r="X52" s="33">
        <f>IF($A18=0,0,VLOOKUP($A18,[0]!Matrix,X$41))</f>
        <v>58.4</v>
      </c>
      <c r="Y52" s="33">
        <f>IF($A18=0,0,VLOOKUP($A18,[0]!Matrix,Y$41))</f>
        <v>0</v>
      </c>
      <c r="Z52" s="33">
        <f>IF($A18=0,0,VLOOKUP($A18,[0]!Matrix,Z$41))</f>
        <v>0</v>
      </c>
      <c r="AA52" s="33">
        <f>IF($A18=0,0,VLOOKUP($A18,[0]!Matrix,AA$41))</f>
        <v>0</v>
      </c>
      <c r="AB52" s="33">
        <f>IF($A18=0,0,VLOOKUP($A18,[0]!Matrix,AB$41))</f>
        <v>0</v>
      </c>
      <c r="AC52" s="33">
        <f>IF($A18=0,0,VLOOKUP($A18,[0]!Matrix,AC$41))</f>
        <v>0</v>
      </c>
      <c r="AD52" s="33">
        <f>IF($A18=0,0,VLOOKUP($A18,[0]!Matrix,AD$41))</f>
        <v>0</v>
      </c>
      <c r="AE52" s="33">
        <f>IF($A18=0,0,VLOOKUP($A18,[0]!Matrix,AE$41))</f>
        <v>0</v>
      </c>
      <c r="AF52" s="33">
        <f>IF($A18=0,0,VLOOKUP($A18,[0]!Matrix,AF$41))</f>
        <v>0</v>
      </c>
      <c r="AG52" s="33">
        <f>IF($A18=0,0,VLOOKUP($A18,[0]!Matrix,AG$41))</f>
        <v>99</v>
      </c>
      <c r="AH52" s="33">
        <f>IF($A18=0,0,VLOOKUP($A18,[0]!Matrix,AH$41))</f>
        <v>99</v>
      </c>
      <c r="AI52" s="33">
        <f>IF($A18=0,0,VLOOKUP($A18,[0]!Matrix,AI$41))</f>
        <v>0</v>
      </c>
      <c r="AJ52" s="33">
        <f>IF($A18=0,0,VLOOKUP($A18,[0]!Matrix,AJ$41))</f>
        <v>0</v>
      </c>
      <c r="AK52" s="33">
        <f>IF($A18=0,0,VLOOKUP($A18,[0]!Matrix,AK$41))</f>
        <v>0</v>
      </c>
      <c r="AL52" s="33">
        <f>IF($A18=0,0,VLOOKUP($A18,[0]!Matrix,AL$41))</f>
        <v>0</v>
      </c>
      <c r="AM52" s="33">
        <f>IF($A18=0,0,VLOOKUP($A18,[0]!Matrix,AM$41))</f>
        <v>0</v>
      </c>
      <c r="AN52" s="34"/>
      <c r="AO52" s="22">
        <v>10</v>
      </c>
      <c r="AP52" s="35">
        <f>Breeders!$E18*W52/1000</f>
        <v>0</v>
      </c>
      <c r="AQ52" s="35">
        <f>Breeders!$E18*X52/1000</f>
        <v>0</v>
      </c>
      <c r="AR52" s="35">
        <f>Breeders!$E18*Y52/1000</f>
        <v>0</v>
      </c>
      <c r="AS52" s="35">
        <f>Breeders!$E18*Z52/1000</f>
        <v>0</v>
      </c>
      <c r="AT52" s="35">
        <f>Breeders!$E18*AA52/1000</f>
        <v>0</v>
      </c>
      <c r="AU52" s="35">
        <f>Breeders!$E18*AB52/1000</f>
        <v>0</v>
      </c>
      <c r="AV52" s="35">
        <f>Breeders!$E18*AC52/1000</f>
        <v>0</v>
      </c>
      <c r="AW52" s="35">
        <f>Breeders!$E18*AD52/1000</f>
        <v>0</v>
      </c>
      <c r="AX52" s="35">
        <f>Breeders!$E18*AE52/1000</f>
        <v>0</v>
      </c>
      <c r="AY52" s="35">
        <f>Breeders!$E18*AF52/1000</f>
        <v>0</v>
      </c>
      <c r="AZ52" s="35">
        <f>Breeders!$E18*AG52/1000</f>
        <v>0</v>
      </c>
      <c r="BA52" s="35">
        <f>Breeders!$E18*AH52/1000</f>
        <v>0</v>
      </c>
      <c r="BB52" s="35">
        <f>Breeders!$E18*AI52/1000</f>
        <v>0</v>
      </c>
      <c r="BC52" s="35">
        <f>Breeders!$E18*AJ52/1000</f>
        <v>0</v>
      </c>
      <c r="BD52" s="35">
        <f>Breeders!$E18*AK52/1000</f>
        <v>0</v>
      </c>
      <c r="BE52" s="35">
        <f>Breeders!$E18*AL52/1000</f>
        <v>0</v>
      </c>
      <c r="BF52" s="35">
        <f>Breeders!$E18*AM52/1000</f>
        <v>0</v>
      </c>
    </row>
    <row r="53" spans="1:58" s="20" customFormat="1" ht="14.25" customHeight="1">
      <c r="A53" s="19"/>
      <c r="C53" s="22"/>
      <c r="D53" s="22"/>
      <c r="E53" s="22"/>
      <c r="F53" s="22"/>
      <c r="G53" s="22"/>
      <c r="I53" s="19"/>
      <c r="K53" s="21"/>
      <c r="M53" s="19"/>
      <c r="N53" s="21"/>
      <c r="O53" s="21"/>
      <c r="P53" s="22"/>
      <c r="Q53" s="22"/>
      <c r="R53" s="22"/>
      <c r="V53" s="22">
        <v>11</v>
      </c>
      <c r="W53" s="33">
        <f>IF($A19=0,0,VLOOKUP($A19,[0]!Matrix,W$41))</f>
        <v>3776</v>
      </c>
      <c r="X53" s="33">
        <f>IF($A19=0,0,VLOOKUP($A19,[0]!Matrix,X$41))</f>
        <v>73.099999999999994</v>
      </c>
      <c r="Y53" s="33">
        <f>IF($A19=0,0,VLOOKUP($A19,[0]!Matrix,Y$41))</f>
        <v>0</v>
      </c>
      <c r="Z53" s="33">
        <f>IF($A19=0,0,VLOOKUP($A19,[0]!Matrix,Z$41))</f>
        <v>0</v>
      </c>
      <c r="AA53" s="33">
        <f>IF($A19=0,0,VLOOKUP($A19,[0]!Matrix,AA$41))</f>
        <v>0</v>
      </c>
      <c r="AB53" s="33">
        <f>IF($A19=0,0,VLOOKUP($A19,[0]!Matrix,AB$41))</f>
        <v>0</v>
      </c>
      <c r="AC53" s="33">
        <f>IF($A19=0,0,VLOOKUP($A19,[0]!Matrix,AC$41))</f>
        <v>0</v>
      </c>
      <c r="AD53" s="33">
        <f>IF($A19=0,0,VLOOKUP($A19,[0]!Matrix,AD$41))</f>
        <v>0</v>
      </c>
      <c r="AE53" s="33">
        <f>IF($A19=0,0,VLOOKUP($A19,[0]!Matrix,AE$41))</f>
        <v>0</v>
      </c>
      <c r="AF53" s="33">
        <f>IF($A19=0,0,VLOOKUP($A19,[0]!Matrix,AF$41))</f>
        <v>0</v>
      </c>
      <c r="AG53" s="33">
        <f>IF($A19=0,0,VLOOKUP($A19,[0]!Matrix,AG$41))</f>
        <v>0</v>
      </c>
      <c r="AH53" s="33">
        <f>IF($A19=0,0,VLOOKUP($A19,[0]!Matrix,AH$41))</f>
        <v>0</v>
      </c>
      <c r="AI53" s="33">
        <f>IF($A19=0,0,VLOOKUP($A19,[0]!Matrix,AI$41))</f>
        <v>99</v>
      </c>
      <c r="AJ53" s="33">
        <f>IF($A19=0,0,VLOOKUP($A19,[0]!Matrix,AJ$41))</f>
        <v>0</v>
      </c>
      <c r="AK53" s="33">
        <f>IF($A19=0,0,VLOOKUP($A19,[0]!Matrix,AK$41))</f>
        <v>0</v>
      </c>
      <c r="AL53" s="33">
        <f>IF($A19=0,0,VLOOKUP($A19,[0]!Matrix,AL$41))</f>
        <v>0</v>
      </c>
      <c r="AM53" s="33">
        <f>IF($A19=0,0,VLOOKUP($A19,[0]!Matrix,AM$41))</f>
        <v>0</v>
      </c>
      <c r="AN53" s="34"/>
      <c r="AO53" s="22">
        <v>11</v>
      </c>
      <c r="AP53" s="35">
        <f>Breeders!$E19*W53/1000</f>
        <v>0</v>
      </c>
      <c r="AQ53" s="35">
        <f>Breeders!$E19*X53/1000</f>
        <v>0</v>
      </c>
      <c r="AR53" s="35">
        <f>Breeders!$E19*Y53/1000</f>
        <v>0</v>
      </c>
      <c r="AS53" s="35">
        <f>Breeders!$E19*Z53/1000</f>
        <v>0</v>
      </c>
      <c r="AT53" s="35">
        <f>Breeders!$E19*AA53/1000</f>
        <v>0</v>
      </c>
      <c r="AU53" s="35">
        <f>Breeders!$E19*AB53/1000</f>
        <v>0</v>
      </c>
      <c r="AV53" s="35">
        <f>Breeders!$E19*AC53/1000</f>
        <v>0</v>
      </c>
      <c r="AW53" s="35">
        <f>Breeders!$E19*AD53/1000</f>
        <v>0</v>
      </c>
      <c r="AX53" s="35">
        <f>Breeders!$E19*AE53/1000</f>
        <v>0</v>
      </c>
      <c r="AY53" s="35">
        <f>Breeders!$E19*AF53/1000</f>
        <v>0</v>
      </c>
      <c r="AZ53" s="35">
        <f>Breeders!$E19*AG53/1000</f>
        <v>0</v>
      </c>
      <c r="BA53" s="35">
        <f>Breeders!$E19*AH53/1000</f>
        <v>0</v>
      </c>
      <c r="BB53" s="35">
        <f>Breeders!$E19*AI53/1000</f>
        <v>0</v>
      </c>
      <c r="BC53" s="35">
        <f>Breeders!$E19*AJ53/1000</f>
        <v>0</v>
      </c>
      <c r="BD53" s="35">
        <f>Breeders!$E19*AK53/1000</f>
        <v>0</v>
      </c>
      <c r="BE53" s="35">
        <f>Breeders!$E19*AL53/1000</f>
        <v>0</v>
      </c>
      <c r="BF53" s="35">
        <f>Breeders!$E19*AM53/1000</f>
        <v>0</v>
      </c>
    </row>
    <row r="54" spans="1:58" s="20" customFormat="1" ht="14.25" customHeight="1">
      <c r="A54" s="19"/>
      <c r="C54" s="22"/>
      <c r="D54" s="22"/>
      <c r="E54" s="22"/>
      <c r="F54" s="22"/>
      <c r="G54" s="22"/>
      <c r="I54" s="19"/>
      <c r="K54" s="21"/>
      <c r="M54" s="19"/>
      <c r="N54" s="21"/>
      <c r="O54" s="21"/>
      <c r="P54" s="22"/>
      <c r="Q54" s="22"/>
      <c r="R54" s="22"/>
      <c r="V54" s="22">
        <v>12</v>
      </c>
      <c r="W54" s="33">
        <f>IF($A20=0,0,VLOOKUP($A20,[0]!Matrix,W$41))</f>
        <v>6166</v>
      </c>
      <c r="X54" s="33">
        <f>IF($A20=0,0,VLOOKUP($A20,[0]!Matrix,X$41))</f>
        <v>85.3</v>
      </c>
      <c r="Y54" s="33">
        <f>IF($A20=0,0,VLOOKUP($A20,[0]!Matrix,Y$41))</f>
        <v>0</v>
      </c>
      <c r="Z54" s="33">
        <f>IF($A20=0,0,VLOOKUP($A20,[0]!Matrix,Z$41))</f>
        <v>0</v>
      </c>
      <c r="AA54" s="33">
        <f>IF($A20=0,0,VLOOKUP($A20,[0]!Matrix,AA$41))</f>
        <v>0</v>
      </c>
      <c r="AB54" s="33">
        <f>IF($A20=0,0,VLOOKUP($A20,[0]!Matrix,AB$41))</f>
        <v>0</v>
      </c>
      <c r="AC54" s="33">
        <f>IF($A20=0,0,VLOOKUP($A20,[0]!Matrix,AC$41))</f>
        <v>0</v>
      </c>
      <c r="AD54" s="33">
        <f>IF($A20=0,0,VLOOKUP($A20,[0]!Matrix,AD$41))</f>
        <v>0</v>
      </c>
      <c r="AE54" s="33">
        <f>IF($A20=0,0,VLOOKUP($A20,[0]!Matrix,AE$41))</f>
        <v>0</v>
      </c>
      <c r="AF54" s="33">
        <f>IF($A20=0,0,VLOOKUP($A20,[0]!Matrix,AF$41))</f>
        <v>0</v>
      </c>
      <c r="AG54" s="33">
        <f>IF($A20=0,0,VLOOKUP($A20,[0]!Matrix,AG$41))</f>
        <v>0</v>
      </c>
      <c r="AH54" s="33">
        <f>IF($A20=0,0,VLOOKUP($A20,[0]!Matrix,AH$41))</f>
        <v>0</v>
      </c>
      <c r="AI54" s="33">
        <f>IF($A20=0,0,VLOOKUP($A20,[0]!Matrix,AI$41))</f>
        <v>0</v>
      </c>
      <c r="AJ54" s="33">
        <f>IF($A20=0,0,VLOOKUP($A20,[0]!Matrix,AJ$41))</f>
        <v>98.5</v>
      </c>
      <c r="AK54" s="33">
        <f>IF($A20=0,0,VLOOKUP($A20,[0]!Matrix,AK$41))</f>
        <v>0</v>
      </c>
      <c r="AL54" s="33">
        <f>IF($A20=0,0,VLOOKUP($A20,[0]!Matrix,AL$41))</f>
        <v>0</v>
      </c>
      <c r="AM54" s="33">
        <f>IF($A20=0,0,VLOOKUP($A20,[0]!Matrix,AM$41))</f>
        <v>0</v>
      </c>
      <c r="AN54" s="34"/>
      <c r="AO54" s="22">
        <v>12</v>
      </c>
      <c r="AP54" s="35">
        <f>Breeders!$E20*W54/1000</f>
        <v>0</v>
      </c>
      <c r="AQ54" s="35">
        <f>Breeders!$E20*X54/1000</f>
        <v>0</v>
      </c>
      <c r="AR54" s="35">
        <f>Breeders!$E20*Y54/1000</f>
        <v>0</v>
      </c>
      <c r="AS54" s="35">
        <f>Breeders!$E20*Z54/1000</f>
        <v>0</v>
      </c>
      <c r="AT54" s="35">
        <f>Breeders!$E20*AA54/1000</f>
        <v>0</v>
      </c>
      <c r="AU54" s="35">
        <f>Breeders!$E20*AB54/1000</f>
        <v>0</v>
      </c>
      <c r="AV54" s="35">
        <f>Breeders!$E20*AC54/1000</f>
        <v>0</v>
      </c>
      <c r="AW54" s="35">
        <f>Breeders!$E20*AD54/1000</f>
        <v>0</v>
      </c>
      <c r="AX54" s="35">
        <f>Breeders!$E20*AE54/1000</f>
        <v>0</v>
      </c>
      <c r="AY54" s="35">
        <f>Breeders!$E20*AF54/1000</f>
        <v>0</v>
      </c>
      <c r="AZ54" s="35">
        <f>Breeders!$E20*AG54/1000</f>
        <v>0</v>
      </c>
      <c r="BA54" s="35">
        <f>Breeders!$E20*AH54/1000</f>
        <v>0</v>
      </c>
      <c r="BB54" s="35">
        <f>Breeders!$E20*AI54/1000</f>
        <v>0</v>
      </c>
      <c r="BC54" s="35">
        <f>Breeders!$E20*AJ54/1000</f>
        <v>0</v>
      </c>
      <c r="BD54" s="35">
        <f>Breeders!$E20*AK54/1000</f>
        <v>0</v>
      </c>
      <c r="BE54" s="35">
        <f>Breeders!$E20*AL54/1000</f>
        <v>0</v>
      </c>
      <c r="BF54" s="35">
        <f>Breeders!$E20*AM54/1000</f>
        <v>0</v>
      </c>
    </row>
    <row r="55" spans="1:58" s="20" customFormat="1" ht="14.25" customHeight="1">
      <c r="A55" s="19"/>
      <c r="C55" s="22"/>
      <c r="D55" s="22"/>
      <c r="E55" s="22"/>
      <c r="F55" s="22"/>
      <c r="G55" s="22"/>
      <c r="I55" s="19"/>
      <c r="K55" s="21"/>
      <c r="M55" s="19"/>
      <c r="N55" s="21"/>
      <c r="O55" s="21"/>
      <c r="P55" s="22"/>
      <c r="Q55" s="22"/>
      <c r="R55" s="22"/>
      <c r="V55" s="22">
        <v>13</v>
      </c>
      <c r="W55" s="33">
        <f>IF($A21=0,0,VLOOKUP($A21,[0]!Matrix,W$41))</f>
        <v>0</v>
      </c>
      <c r="X55" s="33">
        <f>IF($A21=0,0,VLOOKUP($A21,[0]!Matrix,X$41))</f>
        <v>0</v>
      </c>
      <c r="Y55" s="33">
        <f>IF($A21=0,0,VLOOKUP($A21,[0]!Matrix,Y$41))</f>
        <v>0</v>
      </c>
      <c r="Z55" s="33">
        <f>IF($A21=0,0,VLOOKUP($A21,[0]!Matrix,Z$41))</f>
        <v>0</v>
      </c>
      <c r="AA55" s="33">
        <f>IF($A21=0,0,VLOOKUP($A21,[0]!Matrix,AA$41))</f>
        <v>0</v>
      </c>
      <c r="AB55" s="33">
        <f>IF($A21=0,0,VLOOKUP($A21,[0]!Matrix,AB$41))</f>
        <v>0</v>
      </c>
      <c r="AC55" s="33">
        <f>IF($A21=0,0,VLOOKUP($A21,[0]!Matrix,AC$41))</f>
        <v>0</v>
      </c>
      <c r="AD55" s="33">
        <f>IF($A21=0,0,VLOOKUP($A21,[0]!Matrix,AD$41))</f>
        <v>0</v>
      </c>
      <c r="AE55" s="33">
        <f>IF($A21=0,0,VLOOKUP($A21,[0]!Matrix,AE$41))</f>
        <v>0</v>
      </c>
      <c r="AF55" s="33">
        <f>IF($A21=0,0,VLOOKUP($A21,[0]!Matrix,AF$41))</f>
        <v>0</v>
      </c>
      <c r="AG55" s="33">
        <f>IF($A21=0,0,VLOOKUP($A21,[0]!Matrix,AG$41))</f>
        <v>0</v>
      </c>
      <c r="AH55" s="33">
        <f>IF($A21=0,0,VLOOKUP($A21,[0]!Matrix,AH$41))</f>
        <v>0</v>
      </c>
      <c r="AI55" s="33">
        <f>IF($A21=0,0,VLOOKUP($A21,[0]!Matrix,AI$41))</f>
        <v>0</v>
      </c>
      <c r="AJ55" s="33">
        <f>IF($A21=0,0,VLOOKUP($A21,[0]!Matrix,AJ$41))</f>
        <v>0</v>
      </c>
      <c r="AK55" s="33">
        <f>IF($A21=0,0,VLOOKUP($A21,[0]!Matrix,AK$41))</f>
        <v>0</v>
      </c>
      <c r="AL55" s="33">
        <f>IF($A21=0,0,VLOOKUP($A21,[0]!Matrix,AL$41))</f>
        <v>0</v>
      </c>
      <c r="AM55" s="33">
        <f>IF($A21=0,0,VLOOKUP($A21,[0]!Matrix,AM$41))</f>
        <v>0</v>
      </c>
      <c r="AN55" s="34"/>
      <c r="AO55" s="22">
        <v>13</v>
      </c>
      <c r="AP55" s="35">
        <f>Breeders!$E21*W55/1000</f>
        <v>0</v>
      </c>
      <c r="AQ55" s="35">
        <f>Breeders!$E21*X55/1000</f>
        <v>0</v>
      </c>
      <c r="AR55" s="35">
        <f>Breeders!$E21*Y55/1000</f>
        <v>0</v>
      </c>
      <c r="AS55" s="35">
        <f>Breeders!$E21*Z55/1000</f>
        <v>0</v>
      </c>
      <c r="AT55" s="35">
        <f>Breeders!$E21*AA55/1000</f>
        <v>0</v>
      </c>
      <c r="AU55" s="35">
        <f>Breeders!$E21*AB55/1000</f>
        <v>0</v>
      </c>
      <c r="AV55" s="35">
        <f>Breeders!$E21*AC55/1000</f>
        <v>0</v>
      </c>
      <c r="AW55" s="35">
        <f>Breeders!$E21*AD55/1000</f>
        <v>0</v>
      </c>
      <c r="AX55" s="35">
        <f>Breeders!$E21*AE55/1000</f>
        <v>0</v>
      </c>
      <c r="AY55" s="35">
        <f>Breeders!$E21*AF55/1000</f>
        <v>0</v>
      </c>
      <c r="AZ55" s="35">
        <f>Breeders!$E21*AG55/1000</f>
        <v>0</v>
      </c>
      <c r="BA55" s="35">
        <f>Breeders!$E21*AH55/1000</f>
        <v>0</v>
      </c>
      <c r="BB55" s="35">
        <f>Breeders!$E21*AI55/1000</f>
        <v>0</v>
      </c>
      <c r="BC55" s="35">
        <f>Breeders!$E21*AJ55/1000</f>
        <v>0</v>
      </c>
      <c r="BD55" s="35">
        <f>Breeders!$E21*AK55/1000</f>
        <v>0</v>
      </c>
      <c r="BE55" s="35">
        <f>Breeders!$E21*AL55/1000</f>
        <v>0</v>
      </c>
      <c r="BF55" s="35">
        <f>Breeders!$E21*AM55/1000</f>
        <v>0</v>
      </c>
    </row>
    <row r="56" spans="1:58" s="20" customFormat="1" ht="14.25" customHeight="1">
      <c r="A56" s="19"/>
      <c r="C56" s="22"/>
      <c r="D56" s="22"/>
      <c r="E56" s="22"/>
      <c r="F56" s="22"/>
      <c r="G56" s="22"/>
      <c r="I56" s="19"/>
      <c r="K56" s="21"/>
      <c r="M56" s="19"/>
      <c r="N56" s="21"/>
      <c r="O56" s="21"/>
      <c r="P56" s="22"/>
      <c r="Q56" s="22"/>
      <c r="R56" s="22"/>
      <c r="V56" s="22">
        <v>14</v>
      </c>
      <c r="W56" s="33">
        <f>IF($A22=0,0,VLOOKUP($A22,[0]!Matrix,W$41))</f>
        <v>0</v>
      </c>
      <c r="X56" s="33">
        <f>IF($A22=0,0,VLOOKUP($A22,[0]!Matrix,X$41))</f>
        <v>0</v>
      </c>
      <c r="Y56" s="33">
        <f>IF($A22=0,0,VLOOKUP($A22,[0]!Matrix,Y$41))</f>
        <v>0</v>
      </c>
      <c r="Z56" s="33">
        <f>IF($A22=0,0,VLOOKUP($A22,[0]!Matrix,Z$41))</f>
        <v>0</v>
      </c>
      <c r="AA56" s="33">
        <f>IF($A22=0,0,VLOOKUP($A22,[0]!Matrix,AA$41))</f>
        <v>0</v>
      </c>
      <c r="AB56" s="33">
        <f>IF($A22=0,0,VLOOKUP($A22,[0]!Matrix,AB$41))</f>
        <v>0</v>
      </c>
      <c r="AC56" s="33">
        <f>IF($A22=0,0,VLOOKUP($A22,[0]!Matrix,AC$41))</f>
        <v>0</v>
      </c>
      <c r="AD56" s="33">
        <f>IF($A22=0,0,VLOOKUP($A22,[0]!Matrix,AD$41))</f>
        <v>0</v>
      </c>
      <c r="AE56" s="33">
        <f>IF($A22=0,0,VLOOKUP($A22,[0]!Matrix,AE$41))</f>
        <v>0</v>
      </c>
      <c r="AF56" s="33">
        <f>IF($A22=0,0,VLOOKUP($A22,[0]!Matrix,AF$41))</f>
        <v>0</v>
      </c>
      <c r="AG56" s="33">
        <f>IF($A22=0,0,VLOOKUP($A22,[0]!Matrix,AG$41))</f>
        <v>0</v>
      </c>
      <c r="AH56" s="33">
        <f>IF($A22=0,0,VLOOKUP($A22,[0]!Matrix,AH$41))</f>
        <v>0</v>
      </c>
      <c r="AI56" s="33">
        <f>IF($A22=0,0,VLOOKUP($A22,[0]!Matrix,AI$41))</f>
        <v>0</v>
      </c>
      <c r="AJ56" s="33">
        <f>IF($A22=0,0,VLOOKUP($A22,[0]!Matrix,AJ$41))</f>
        <v>0</v>
      </c>
      <c r="AK56" s="33">
        <f>IF($A22=0,0,VLOOKUP($A22,[0]!Matrix,AK$41))</f>
        <v>0</v>
      </c>
      <c r="AL56" s="33">
        <f>IF($A22=0,0,VLOOKUP($A22,[0]!Matrix,AL$41))</f>
        <v>0</v>
      </c>
      <c r="AM56" s="33">
        <f>IF($A22=0,0,VLOOKUP($A22,[0]!Matrix,AM$41))</f>
        <v>0</v>
      </c>
      <c r="AN56" s="34"/>
      <c r="AO56" s="22">
        <v>14</v>
      </c>
      <c r="AP56" s="35">
        <f>Breeders!$E22*W56/1000</f>
        <v>0</v>
      </c>
      <c r="AQ56" s="35">
        <f>Breeders!$E22*X56/1000</f>
        <v>0</v>
      </c>
      <c r="AR56" s="35">
        <f>Breeders!$E22*Y56/1000</f>
        <v>0</v>
      </c>
      <c r="AS56" s="35">
        <f>Breeders!$E22*Z56/1000</f>
        <v>0</v>
      </c>
      <c r="AT56" s="35">
        <f>Breeders!$E22*AA56/1000</f>
        <v>0</v>
      </c>
      <c r="AU56" s="35">
        <f>Breeders!$E22*AB56/1000</f>
        <v>0</v>
      </c>
      <c r="AV56" s="35">
        <f>Breeders!$E22*AC56/1000</f>
        <v>0</v>
      </c>
      <c r="AW56" s="35">
        <f>Breeders!$E22*AD56/1000</f>
        <v>0</v>
      </c>
      <c r="AX56" s="35">
        <f>Breeders!$E22*AE56/1000</f>
        <v>0</v>
      </c>
      <c r="AY56" s="35">
        <f>Breeders!$E22*AF56/1000</f>
        <v>0</v>
      </c>
      <c r="AZ56" s="35">
        <f>Breeders!$E22*AG56/1000</f>
        <v>0</v>
      </c>
      <c r="BA56" s="35">
        <f>Breeders!$E22*AH56/1000</f>
        <v>0</v>
      </c>
      <c r="BB56" s="35">
        <f>Breeders!$E22*AI56/1000</f>
        <v>0</v>
      </c>
      <c r="BC56" s="35">
        <f>Breeders!$E22*AJ56/1000</f>
        <v>0</v>
      </c>
      <c r="BD56" s="35">
        <f>Breeders!$E22*AK56/1000</f>
        <v>0</v>
      </c>
      <c r="BE56" s="35">
        <f>Breeders!$E22*AL56/1000</f>
        <v>0</v>
      </c>
      <c r="BF56" s="35">
        <f>Breeders!$E22*AM56/1000</f>
        <v>0</v>
      </c>
    </row>
    <row r="57" spans="1:58" s="20" customFormat="1" ht="14.25" customHeight="1">
      <c r="A57" s="19"/>
      <c r="C57" s="22"/>
      <c r="D57" s="22"/>
      <c r="E57" s="22"/>
      <c r="F57" s="22"/>
      <c r="G57" s="22"/>
      <c r="I57" s="19"/>
      <c r="K57" s="21"/>
      <c r="M57" s="19"/>
      <c r="N57" s="21"/>
      <c r="O57" s="21"/>
      <c r="P57" s="22"/>
      <c r="Q57" s="22"/>
      <c r="R57" s="22"/>
      <c r="V57" s="22">
        <v>15</v>
      </c>
      <c r="W57" s="33">
        <f>IF($A23=0,0,VLOOKUP($A23,[0]!Matrix,W$41))</f>
        <v>0</v>
      </c>
      <c r="X57" s="33">
        <f>IF($A23=0,0,VLOOKUP($A23,[0]!Matrix,X$41))</f>
        <v>0</v>
      </c>
      <c r="Y57" s="33">
        <f>IF($A23=0,0,VLOOKUP($A23,[0]!Matrix,Y$41))</f>
        <v>0</v>
      </c>
      <c r="Z57" s="33">
        <f>IF($A23=0,0,VLOOKUP($A23,[0]!Matrix,Z$41))</f>
        <v>0</v>
      </c>
      <c r="AA57" s="33">
        <f>IF($A23=0,0,VLOOKUP($A23,[0]!Matrix,AA$41))</f>
        <v>0</v>
      </c>
      <c r="AB57" s="33">
        <f>IF($A23=0,0,VLOOKUP($A23,[0]!Matrix,AB$41))</f>
        <v>0</v>
      </c>
      <c r="AC57" s="33">
        <f>IF($A23=0,0,VLOOKUP($A23,[0]!Matrix,AC$41))</f>
        <v>0</v>
      </c>
      <c r="AD57" s="33">
        <f>IF($A23=0,0,VLOOKUP($A23,[0]!Matrix,AD$41))</f>
        <v>0</v>
      </c>
      <c r="AE57" s="33">
        <f>IF($A23=0,0,VLOOKUP($A23,[0]!Matrix,AE$41))</f>
        <v>0</v>
      </c>
      <c r="AF57" s="33">
        <f>IF($A23=0,0,VLOOKUP($A23,[0]!Matrix,AF$41))</f>
        <v>0</v>
      </c>
      <c r="AG57" s="33">
        <f>IF($A23=0,0,VLOOKUP($A23,[0]!Matrix,AG$41))</f>
        <v>0</v>
      </c>
      <c r="AH57" s="33">
        <f>IF($A23=0,0,VLOOKUP($A23,[0]!Matrix,AH$41))</f>
        <v>0</v>
      </c>
      <c r="AI57" s="33">
        <f>IF($A23=0,0,VLOOKUP($A23,[0]!Matrix,AI$41))</f>
        <v>0</v>
      </c>
      <c r="AJ57" s="33">
        <f>IF($A23=0,0,VLOOKUP($A23,[0]!Matrix,AJ$41))</f>
        <v>0</v>
      </c>
      <c r="AK57" s="33">
        <f>IF($A23=0,0,VLOOKUP($A23,[0]!Matrix,AK$41))</f>
        <v>0</v>
      </c>
      <c r="AL57" s="33">
        <f>IF($A23=0,0,VLOOKUP($A23,[0]!Matrix,AL$41))</f>
        <v>0</v>
      </c>
      <c r="AM57" s="33">
        <f>IF($A23=0,0,VLOOKUP($A23,[0]!Matrix,AM$41))</f>
        <v>0</v>
      </c>
      <c r="AN57" s="34"/>
      <c r="AO57" s="22">
        <v>15</v>
      </c>
      <c r="AP57" s="35">
        <f>Breeders!$E23*W57/1000</f>
        <v>0</v>
      </c>
      <c r="AQ57" s="35">
        <f>Breeders!$E23*X57/1000</f>
        <v>0</v>
      </c>
      <c r="AR57" s="35">
        <f>Breeders!$E23*Y57/1000</f>
        <v>0</v>
      </c>
      <c r="AS57" s="35">
        <f>Breeders!$E23*Z57/1000</f>
        <v>0</v>
      </c>
      <c r="AT57" s="35">
        <f>Breeders!$E23*AA57/1000</f>
        <v>0</v>
      </c>
      <c r="AU57" s="35">
        <f>Breeders!$E23*AB57/1000</f>
        <v>0</v>
      </c>
      <c r="AV57" s="35">
        <f>Breeders!$E23*AC57/1000</f>
        <v>0</v>
      </c>
      <c r="AW57" s="35">
        <f>Breeders!$E23*AD57/1000</f>
        <v>0</v>
      </c>
      <c r="AX57" s="35">
        <f>Breeders!$E23*AE57/1000</f>
        <v>0</v>
      </c>
      <c r="AY57" s="35">
        <f>Breeders!$E23*AF57/1000</f>
        <v>0</v>
      </c>
      <c r="AZ57" s="35">
        <f>Breeders!$E23*AG57/1000</f>
        <v>0</v>
      </c>
      <c r="BA57" s="35">
        <f>Breeders!$E23*AH57/1000</f>
        <v>0</v>
      </c>
      <c r="BB57" s="35">
        <f>Breeders!$E23*AI57/1000</f>
        <v>0</v>
      </c>
      <c r="BC57" s="35">
        <f>Breeders!$E23*AJ57/1000</f>
        <v>0</v>
      </c>
      <c r="BD57" s="35">
        <f>Breeders!$E23*AK57/1000</f>
        <v>0</v>
      </c>
      <c r="BE57" s="35">
        <f>Breeders!$E23*AL57/1000</f>
        <v>0</v>
      </c>
      <c r="BF57" s="35">
        <f>Breeders!$E23*AM57/1000</f>
        <v>0</v>
      </c>
    </row>
    <row r="58" spans="1:58" s="20" customFormat="1" ht="14.25" customHeight="1">
      <c r="A58" s="19"/>
      <c r="C58" s="22"/>
      <c r="D58" s="22"/>
      <c r="E58" s="22"/>
      <c r="F58" s="22"/>
      <c r="G58" s="22"/>
      <c r="I58" s="19"/>
      <c r="K58" s="21"/>
      <c r="M58" s="19"/>
      <c r="N58" s="21"/>
      <c r="O58" s="21"/>
      <c r="P58" s="22"/>
      <c r="Q58" s="22"/>
      <c r="R58" s="22"/>
      <c r="V58" s="22">
        <v>16</v>
      </c>
      <c r="W58" s="33">
        <f>IF($A24=0,0,VLOOKUP($A24,[0]!Matrix,W$41))</f>
        <v>0</v>
      </c>
      <c r="X58" s="33">
        <f>IF($A24=0,0,VLOOKUP($A24,[0]!Matrix,X$41))</f>
        <v>0</v>
      </c>
      <c r="Y58" s="33">
        <f>IF($A24=0,0,VLOOKUP($A24,[0]!Matrix,Y$41))</f>
        <v>0</v>
      </c>
      <c r="Z58" s="33">
        <f>IF($A24=0,0,VLOOKUP($A24,[0]!Matrix,Z$41))</f>
        <v>0</v>
      </c>
      <c r="AA58" s="33">
        <f>IF($A24=0,0,VLOOKUP($A24,[0]!Matrix,AA$41))</f>
        <v>0</v>
      </c>
      <c r="AB58" s="33">
        <f>IF($A24=0,0,VLOOKUP($A24,[0]!Matrix,AB$41))</f>
        <v>0</v>
      </c>
      <c r="AC58" s="33">
        <f>IF($A24=0,0,VLOOKUP($A24,[0]!Matrix,AC$41))</f>
        <v>0</v>
      </c>
      <c r="AD58" s="33">
        <f>IF($A24=0,0,VLOOKUP($A24,[0]!Matrix,AD$41))</f>
        <v>0</v>
      </c>
      <c r="AE58" s="33">
        <f>IF($A24=0,0,VLOOKUP($A24,[0]!Matrix,AE$41))</f>
        <v>0</v>
      </c>
      <c r="AF58" s="33">
        <f>IF($A24=0,0,VLOOKUP($A24,[0]!Matrix,AF$41))</f>
        <v>0</v>
      </c>
      <c r="AG58" s="33">
        <f>IF($A24=0,0,VLOOKUP($A24,[0]!Matrix,AG$41))</f>
        <v>0</v>
      </c>
      <c r="AH58" s="33">
        <f>IF($A24=0,0,VLOOKUP($A24,[0]!Matrix,AH$41))</f>
        <v>0</v>
      </c>
      <c r="AI58" s="33">
        <f>IF($A24=0,0,VLOOKUP($A24,[0]!Matrix,AI$41))</f>
        <v>0</v>
      </c>
      <c r="AJ58" s="33">
        <f>IF($A24=0,0,VLOOKUP($A24,[0]!Matrix,AJ$41))</f>
        <v>0</v>
      </c>
      <c r="AK58" s="33">
        <f>IF($A24=0,0,VLOOKUP($A24,[0]!Matrix,AK$41))</f>
        <v>0</v>
      </c>
      <c r="AL58" s="33">
        <f>IF($A24=0,0,VLOOKUP($A24,[0]!Matrix,AL$41))</f>
        <v>0</v>
      </c>
      <c r="AM58" s="33">
        <f>IF($A24=0,0,VLOOKUP($A24,[0]!Matrix,AM$41))</f>
        <v>0</v>
      </c>
      <c r="AN58" s="34"/>
      <c r="AO58" s="22">
        <v>16</v>
      </c>
      <c r="AP58" s="35">
        <f>Breeders!$E24*W58/1000</f>
        <v>0</v>
      </c>
      <c r="AQ58" s="35">
        <f>Breeders!$E24*X58/1000</f>
        <v>0</v>
      </c>
      <c r="AR58" s="35">
        <f>Breeders!$E24*Y58/1000</f>
        <v>0</v>
      </c>
      <c r="AS58" s="35">
        <f>Breeders!$E24*Z58/1000</f>
        <v>0</v>
      </c>
      <c r="AT58" s="35">
        <f>Breeders!$E24*AA58/1000</f>
        <v>0</v>
      </c>
      <c r="AU58" s="35">
        <f>Breeders!$E24*AB58/1000</f>
        <v>0</v>
      </c>
      <c r="AV58" s="35">
        <f>Breeders!$E24*AC58/1000</f>
        <v>0</v>
      </c>
      <c r="AW58" s="35">
        <f>Breeders!$E24*AD58/1000</f>
        <v>0</v>
      </c>
      <c r="AX58" s="35">
        <f>Breeders!$E24*AE58/1000</f>
        <v>0</v>
      </c>
      <c r="AY58" s="35">
        <f>Breeders!$E24*AF58/1000</f>
        <v>0</v>
      </c>
      <c r="AZ58" s="35">
        <f>Breeders!$E24*AG58/1000</f>
        <v>0</v>
      </c>
      <c r="BA58" s="35">
        <f>Breeders!$E24*AH58/1000</f>
        <v>0</v>
      </c>
      <c r="BB58" s="35">
        <f>Breeders!$E24*AI58/1000</f>
        <v>0</v>
      </c>
      <c r="BC58" s="35">
        <f>Breeders!$E24*AJ58/1000</f>
        <v>0</v>
      </c>
      <c r="BD58" s="35">
        <f>Breeders!$E24*AK58/1000</f>
        <v>0</v>
      </c>
      <c r="BE58" s="35">
        <f>Breeders!$E24*AL58/1000</f>
        <v>0</v>
      </c>
      <c r="BF58" s="35">
        <f>Breeders!$E24*AM58/1000</f>
        <v>0</v>
      </c>
    </row>
    <row r="59" spans="1:58" s="20" customFormat="1" ht="14.25" customHeight="1">
      <c r="A59" s="19"/>
      <c r="C59" s="22"/>
      <c r="D59" s="22"/>
      <c r="E59" s="22"/>
      <c r="F59" s="22"/>
      <c r="G59" s="22"/>
      <c r="I59" s="19"/>
      <c r="K59" s="21"/>
      <c r="M59" s="19"/>
      <c r="N59" s="21"/>
      <c r="O59" s="21"/>
      <c r="P59" s="22"/>
      <c r="Q59" s="22"/>
      <c r="R59" s="22"/>
      <c r="V59" s="22">
        <v>17</v>
      </c>
      <c r="W59" s="33">
        <f>IF($A25=0,0,VLOOKUP($A25,[0]!Matrix,W$41))</f>
        <v>0</v>
      </c>
      <c r="X59" s="33">
        <f>IF($A25=0,0,VLOOKUP($A25,[0]!Matrix,X$41))</f>
        <v>0</v>
      </c>
      <c r="Y59" s="33">
        <f>IF($A25=0,0,VLOOKUP($A25,[0]!Matrix,Y$41))</f>
        <v>0</v>
      </c>
      <c r="Z59" s="33">
        <f>IF($A25=0,0,VLOOKUP($A25,[0]!Matrix,Z$41))</f>
        <v>0</v>
      </c>
      <c r="AA59" s="33">
        <f>IF($A25=0,0,VLOOKUP($A25,[0]!Matrix,AA$41))</f>
        <v>0</v>
      </c>
      <c r="AB59" s="33">
        <f>IF($A25=0,0,VLOOKUP($A25,[0]!Matrix,AB$41))</f>
        <v>0</v>
      </c>
      <c r="AC59" s="33">
        <f>IF($A25=0,0,VLOOKUP($A25,[0]!Matrix,AC$41))</f>
        <v>0</v>
      </c>
      <c r="AD59" s="33">
        <f>IF($A25=0,0,VLOOKUP($A25,[0]!Matrix,AD$41))</f>
        <v>0</v>
      </c>
      <c r="AE59" s="33">
        <f>IF($A25=0,0,VLOOKUP($A25,[0]!Matrix,AE$41))</f>
        <v>0</v>
      </c>
      <c r="AF59" s="33">
        <f>IF($A25=0,0,VLOOKUP($A25,[0]!Matrix,AF$41))</f>
        <v>0</v>
      </c>
      <c r="AG59" s="33">
        <f>IF($A25=0,0,VLOOKUP($A25,[0]!Matrix,AG$41))</f>
        <v>0</v>
      </c>
      <c r="AH59" s="33">
        <f>IF($A25=0,0,VLOOKUP($A25,[0]!Matrix,AH$41))</f>
        <v>0</v>
      </c>
      <c r="AI59" s="33">
        <f>IF($A25=0,0,VLOOKUP($A25,[0]!Matrix,AI$41))</f>
        <v>0</v>
      </c>
      <c r="AJ59" s="33">
        <f>IF($A25=0,0,VLOOKUP($A25,[0]!Matrix,AJ$41))</f>
        <v>0</v>
      </c>
      <c r="AK59" s="33">
        <f>IF($A25=0,0,VLOOKUP($A25,[0]!Matrix,AK$41))</f>
        <v>0</v>
      </c>
      <c r="AL59" s="33">
        <f>IF($A25=0,0,VLOOKUP($A25,[0]!Matrix,AL$41))</f>
        <v>0</v>
      </c>
      <c r="AM59" s="33">
        <f>IF($A25=0,0,VLOOKUP($A25,[0]!Matrix,AM$41))</f>
        <v>0</v>
      </c>
      <c r="AN59" s="34"/>
      <c r="AO59" s="22">
        <v>17</v>
      </c>
      <c r="AP59" s="35">
        <f>Breeders!$E25*W59/1000</f>
        <v>0</v>
      </c>
      <c r="AQ59" s="35">
        <f>Breeders!$E25*X59/1000</f>
        <v>0</v>
      </c>
      <c r="AR59" s="35">
        <f>Breeders!$E25*Y59/1000</f>
        <v>0</v>
      </c>
      <c r="AS59" s="35">
        <f>Breeders!$E25*Z59/1000</f>
        <v>0</v>
      </c>
      <c r="AT59" s="35">
        <f>Breeders!$E25*AA59/1000</f>
        <v>0</v>
      </c>
      <c r="AU59" s="35">
        <f>Breeders!$E25*AB59/1000</f>
        <v>0</v>
      </c>
      <c r="AV59" s="35">
        <f>Breeders!$E25*AC59/1000</f>
        <v>0</v>
      </c>
      <c r="AW59" s="35">
        <f>Breeders!$E25*AD59/1000</f>
        <v>0</v>
      </c>
      <c r="AX59" s="35">
        <f>Breeders!$E25*AE59/1000</f>
        <v>0</v>
      </c>
      <c r="AY59" s="35">
        <f>Breeders!$E25*AF59/1000</f>
        <v>0</v>
      </c>
      <c r="AZ59" s="35">
        <f>Breeders!$E25*AG59/1000</f>
        <v>0</v>
      </c>
      <c r="BA59" s="35">
        <f>Breeders!$E25*AH59/1000</f>
        <v>0</v>
      </c>
      <c r="BB59" s="35">
        <f>Breeders!$E25*AI59/1000</f>
        <v>0</v>
      </c>
      <c r="BC59" s="35">
        <f>Breeders!$E25*AJ59/1000</f>
        <v>0</v>
      </c>
      <c r="BD59" s="35">
        <f>Breeders!$E25*AK59/1000</f>
        <v>0</v>
      </c>
      <c r="BE59" s="35">
        <f>Breeders!$E25*AL59/1000</f>
        <v>0</v>
      </c>
      <c r="BF59" s="35">
        <f>Breeders!$E25*AM59/1000</f>
        <v>0</v>
      </c>
    </row>
    <row r="60" spans="1:58" s="20" customFormat="1" ht="14.25" customHeight="1">
      <c r="A60" s="19"/>
      <c r="C60" s="22"/>
      <c r="D60" s="22"/>
      <c r="E60" s="22"/>
      <c r="F60" s="22"/>
      <c r="G60" s="22"/>
      <c r="I60" s="19"/>
      <c r="K60" s="21"/>
      <c r="M60" s="19"/>
      <c r="N60" s="21"/>
      <c r="O60" s="21"/>
      <c r="P60" s="22"/>
      <c r="Q60" s="22"/>
      <c r="R60" s="22"/>
      <c r="V60" s="22">
        <v>18</v>
      </c>
      <c r="W60" s="33">
        <f>IF($A26=0,0,VLOOKUP($A26,[0]!Matrix,W$41))</f>
        <v>0</v>
      </c>
      <c r="X60" s="33">
        <f>IF($A26=0,0,VLOOKUP($A26,[0]!Matrix,X$41))</f>
        <v>0</v>
      </c>
      <c r="Y60" s="33">
        <f>IF($A26=0,0,VLOOKUP($A26,[0]!Matrix,Y$41))</f>
        <v>0</v>
      </c>
      <c r="Z60" s="33">
        <f>IF($A26=0,0,VLOOKUP($A26,[0]!Matrix,Z$41))</f>
        <v>0</v>
      </c>
      <c r="AA60" s="33">
        <f>IF($A26=0,0,VLOOKUP($A26,[0]!Matrix,AA$41))</f>
        <v>0</v>
      </c>
      <c r="AB60" s="33">
        <f>IF($A26=0,0,VLOOKUP($A26,[0]!Matrix,AB$41))</f>
        <v>0</v>
      </c>
      <c r="AC60" s="33">
        <f>IF($A26=0,0,VLOOKUP($A26,[0]!Matrix,AC$41))</f>
        <v>0</v>
      </c>
      <c r="AD60" s="33">
        <f>IF($A26=0,0,VLOOKUP($A26,[0]!Matrix,AD$41))</f>
        <v>0</v>
      </c>
      <c r="AE60" s="33">
        <f>IF($A26=0,0,VLOOKUP($A26,[0]!Matrix,AE$41))</f>
        <v>0</v>
      </c>
      <c r="AF60" s="33">
        <f>IF($A26=0,0,VLOOKUP($A26,[0]!Matrix,AF$41))</f>
        <v>0</v>
      </c>
      <c r="AG60" s="33">
        <f>IF($A26=0,0,VLOOKUP($A26,[0]!Matrix,AG$41))</f>
        <v>0</v>
      </c>
      <c r="AH60" s="33">
        <f>IF($A26=0,0,VLOOKUP($A26,[0]!Matrix,AH$41))</f>
        <v>0</v>
      </c>
      <c r="AI60" s="33">
        <f>IF($A26=0,0,VLOOKUP($A26,[0]!Matrix,AI$41))</f>
        <v>0</v>
      </c>
      <c r="AJ60" s="33">
        <f>IF($A26=0,0,VLOOKUP($A26,[0]!Matrix,AJ$41))</f>
        <v>0</v>
      </c>
      <c r="AK60" s="33">
        <f>IF($A26=0,0,VLOOKUP($A26,[0]!Matrix,AK$41))</f>
        <v>0</v>
      </c>
      <c r="AL60" s="33">
        <f>IF($A26=0,0,VLOOKUP($A26,[0]!Matrix,AL$41))</f>
        <v>0</v>
      </c>
      <c r="AM60" s="33">
        <f>IF($A26=0,0,VLOOKUP($A26,[0]!Matrix,AM$41))</f>
        <v>0</v>
      </c>
      <c r="AN60" s="34"/>
      <c r="AO60" s="22">
        <v>18</v>
      </c>
      <c r="AP60" s="35">
        <f>Breeders!$E26*W60/1000</f>
        <v>0</v>
      </c>
      <c r="AQ60" s="35">
        <f>Breeders!$E26*X60/1000</f>
        <v>0</v>
      </c>
      <c r="AR60" s="35">
        <f>Breeders!$E26*Y60/1000</f>
        <v>0</v>
      </c>
      <c r="AS60" s="35">
        <f>Breeders!$E26*Z60/1000</f>
        <v>0</v>
      </c>
      <c r="AT60" s="35">
        <f>Breeders!$E26*AA60/1000</f>
        <v>0</v>
      </c>
      <c r="AU60" s="35">
        <f>Breeders!$E26*AB60/1000</f>
        <v>0</v>
      </c>
      <c r="AV60" s="35">
        <f>Breeders!$E26*AC60/1000</f>
        <v>0</v>
      </c>
      <c r="AW60" s="35">
        <f>Breeders!$E26*AD60/1000</f>
        <v>0</v>
      </c>
      <c r="AX60" s="35">
        <f>Breeders!$E26*AE60/1000</f>
        <v>0</v>
      </c>
      <c r="AY60" s="35">
        <f>Breeders!$E26*AF60/1000</f>
        <v>0</v>
      </c>
      <c r="AZ60" s="35">
        <f>Breeders!$E26*AG60/1000</f>
        <v>0</v>
      </c>
      <c r="BA60" s="35">
        <f>Breeders!$E26*AH60/1000</f>
        <v>0</v>
      </c>
      <c r="BB60" s="35">
        <f>Breeders!$E26*AI60/1000</f>
        <v>0</v>
      </c>
      <c r="BC60" s="35">
        <f>Breeders!$E26*AJ60/1000</f>
        <v>0</v>
      </c>
      <c r="BD60" s="35">
        <f>Breeders!$E26*AK60/1000</f>
        <v>0</v>
      </c>
      <c r="BE60" s="35">
        <f>Breeders!$E26*AL60/1000</f>
        <v>0</v>
      </c>
      <c r="BF60" s="35">
        <f>Breeders!$E26*AM60/1000</f>
        <v>0</v>
      </c>
    </row>
    <row r="61" spans="1:58" s="20" customFormat="1" ht="14.25" customHeight="1">
      <c r="A61" s="19"/>
      <c r="C61" s="22"/>
      <c r="D61" s="22"/>
      <c r="E61" s="22"/>
      <c r="F61" s="22"/>
      <c r="G61" s="22"/>
      <c r="I61" s="19"/>
      <c r="K61" s="21"/>
      <c r="M61" s="19"/>
      <c r="N61" s="21"/>
      <c r="O61" s="21"/>
      <c r="P61" s="22"/>
      <c r="Q61" s="22"/>
      <c r="R61" s="22"/>
      <c r="V61" s="22">
        <v>19</v>
      </c>
      <c r="W61" s="33">
        <f>IF($A27=0,0,VLOOKUP($A27,[0]!Matrix,W$41))</f>
        <v>0</v>
      </c>
      <c r="X61" s="33">
        <f>IF($A27=0,0,VLOOKUP($A27,[0]!Matrix,X$41))</f>
        <v>0</v>
      </c>
      <c r="Y61" s="33">
        <f>IF($A27=0,0,VLOOKUP($A27,[0]!Matrix,Y$41))</f>
        <v>0</v>
      </c>
      <c r="Z61" s="33">
        <f>IF($A27=0,0,VLOOKUP($A27,[0]!Matrix,Z$41))</f>
        <v>0</v>
      </c>
      <c r="AA61" s="33">
        <f>IF($A27=0,0,VLOOKUP($A27,[0]!Matrix,AA$41))</f>
        <v>0</v>
      </c>
      <c r="AB61" s="33">
        <f>IF($A27=0,0,VLOOKUP($A27,[0]!Matrix,AB$41))</f>
        <v>0</v>
      </c>
      <c r="AC61" s="33">
        <f>IF($A27=0,0,VLOOKUP($A27,[0]!Matrix,AC$41))</f>
        <v>0</v>
      </c>
      <c r="AD61" s="33">
        <f>IF($A27=0,0,VLOOKUP($A27,[0]!Matrix,AD$41))</f>
        <v>0</v>
      </c>
      <c r="AE61" s="33">
        <f>IF($A27=0,0,VLOOKUP($A27,[0]!Matrix,AE$41))</f>
        <v>0</v>
      </c>
      <c r="AF61" s="33">
        <f>IF($A27=0,0,VLOOKUP($A27,[0]!Matrix,AF$41))</f>
        <v>0</v>
      </c>
      <c r="AG61" s="33">
        <f>IF($A27=0,0,VLOOKUP($A27,[0]!Matrix,AG$41))</f>
        <v>0</v>
      </c>
      <c r="AH61" s="33">
        <f>IF($A27=0,0,VLOOKUP($A27,[0]!Matrix,AH$41))</f>
        <v>0</v>
      </c>
      <c r="AI61" s="33">
        <f>IF($A27=0,0,VLOOKUP($A27,[0]!Matrix,AI$41))</f>
        <v>0</v>
      </c>
      <c r="AJ61" s="33">
        <f>IF($A27=0,0,VLOOKUP($A27,[0]!Matrix,AJ$41))</f>
        <v>0</v>
      </c>
      <c r="AK61" s="33">
        <f>IF($A27=0,0,VLOOKUP($A27,[0]!Matrix,AK$41))</f>
        <v>0</v>
      </c>
      <c r="AL61" s="33">
        <f>IF($A27=0,0,VLOOKUP($A27,[0]!Matrix,AL$41))</f>
        <v>0</v>
      </c>
      <c r="AM61" s="33">
        <f>IF($A27=0,0,VLOOKUP($A27,[0]!Matrix,AM$41))</f>
        <v>0</v>
      </c>
      <c r="AN61" s="34"/>
      <c r="AO61" s="22">
        <v>19</v>
      </c>
      <c r="AP61" s="35">
        <f>Breeders!$E27*W61/1000</f>
        <v>0</v>
      </c>
      <c r="AQ61" s="35">
        <f>Breeders!$E27*X61/1000</f>
        <v>0</v>
      </c>
      <c r="AR61" s="35">
        <f>Breeders!$E27*Y61/1000</f>
        <v>0</v>
      </c>
      <c r="AS61" s="35">
        <f>Breeders!$E27*Z61/1000</f>
        <v>0</v>
      </c>
      <c r="AT61" s="35">
        <f>Breeders!$E27*AA61/1000</f>
        <v>0</v>
      </c>
      <c r="AU61" s="35">
        <f>Breeders!$E27*AB61/1000</f>
        <v>0</v>
      </c>
      <c r="AV61" s="35">
        <f>Breeders!$E27*AC61/1000</f>
        <v>0</v>
      </c>
      <c r="AW61" s="35">
        <f>Breeders!$E27*AD61/1000</f>
        <v>0</v>
      </c>
      <c r="AX61" s="35">
        <f>Breeders!$E27*AE61/1000</f>
        <v>0</v>
      </c>
      <c r="AY61" s="35">
        <f>Breeders!$E27*AF61/1000</f>
        <v>0</v>
      </c>
      <c r="AZ61" s="35">
        <f>Breeders!$E27*AG61/1000</f>
        <v>0</v>
      </c>
      <c r="BA61" s="35">
        <f>Breeders!$E27*AH61/1000</f>
        <v>0</v>
      </c>
      <c r="BB61" s="35">
        <f>Breeders!$E27*AI61/1000</f>
        <v>0</v>
      </c>
      <c r="BC61" s="35">
        <f>Breeders!$E27*AJ61/1000</f>
        <v>0</v>
      </c>
      <c r="BD61" s="35">
        <f>Breeders!$E27*AK61/1000</f>
        <v>0</v>
      </c>
      <c r="BE61" s="35">
        <f>Breeders!$E27*AL61/1000</f>
        <v>0</v>
      </c>
      <c r="BF61" s="35">
        <f>Breeders!$E27*AM61/1000</f>
        <v>0</v>
      </c>
    </row>
    <row r="62" spans="1:58" s="20" customFormat="1" ht="14.25" customHeight="1">
      <c r="A62" s="19"/>
      <c r="C62" s="22"/>
      <c r="D62" s="22"/>
      <c r="E62" s="22"/>
      <c r="F62" s="22"/>
      <c r="G62" s="22"/>
      <c r="I62" s="19"/>
      <c r="K62" s="21"/>
      <c r="M62" s="19"/>
      <c r="N62" s="21"/>
      <c r="O62" s="21"/>
      <c r="P62" s="22"/>
      <c r="Q62" s="22"/>
      <c r="R62" s="22"/>
      <c r="V62" s="22">
        <v>20</v>
      </c>
      <c r="W62" s="33">
        <f>IF($A28=0,0,VLOOKUP($A28,[0]!Matrix,W$41))</f>
        <v>0</v>
      </c>
      <c r="X62" s="33">
        <f>IF($A28=0,0,VLOOKUP($A28,[0]!Matrix,X$41))</f>
        <v>0</v>
      </c>
      <c r="Y62" s="33">
        <f>IF($A28=0,0,VLOOKUP($A28,[0]!Matrix,Y$41))</f>
        <v>0</v>
      </c>
      <c r="Z62" s="33">
        <f>IF($A28=0,0,VLOOKUP($A28,[0]!Matrix,Z$41))</f>
        <v>0</v>
      </c>
      <c r="AA62" s="33">
        <f>IF($A28=0,0,VLOOKUP($A28,[0]!Matrix,AA$41))</f>
        <v>0</v>
      </c>
      <c r="AB62" s="33">
        <f>IF($A28=0,0,VLOOKUP($A28,[0]!Matrix,AB$41))</f>
        <v>0</v>
      </c>
      <c r="AC62" s="33">
        <f>IF($A28=0,0,VLOOKUP($A28,[0]!Matrix,AC$41))</f>
        <v>0</v>
      </c>
      <c r="AD62" s="33">
        <f>IF($A28=0,0,VLOOKUP($A28,[0]!Matrix,AD$41))</f>
        <v>0</v>
      </c>
      <c r="AE62" s="33">
        <f>IF($A28=0,0,VLOOKUP($A28,[0]!Matrix,AE$41))</f>
        <v>0</v>
      </c>
      <c r="AF62" s="33">
        <f>IF($A28=0,0,VLOOKUP($A28,[0]!Matrix,AF$41))</f>
        <v>0</v>
      </c>
      <c r="AG62" s="33">
        <f>IF($A28=0,0,VLOOKUP($A28,[0]!Matrix,AG$41))</f>
        <v>0</v>
      </c>
      <c r="AH62" s="33">
        <f>IF($A28=0,0,VLOOKUP($A28,[0]!Matrix,AH$41))</f>
        <v>0</v>
      </c>
      <c r="AI62" s="33">
        <f>IF($A28=0,0,VLOOKUP($A28,[0]!Matrix,AI$41))</f>
        <v>0</v>
      </c>
      <c r="AJ62" s="33">
        <f>IF($A28=0,0,VLOOKUP($A28,[0]!Matrix,AJ$41))</f>
        <v>0</v>
      </c>
      <c r="AK62" s="33">
        <f>IF($A28=0,0,VLOOKUP($A28,[0]!Matrix,AK$41))</f>
        <v>0</v>
      </c>
      <c r="AL62" s="33">
        <f>IF($A28=0,0,VLOOKUP($A28,[0]!Matrix,AL$41))</f>
        <v>0</v>
      </c>
      <c r="AM62" s="33">
        <f>IF($A28=0,0,VLOOKUP($A28,[0]!Matrix,AM$41))</f>
        <v>0</v>
      </c>
      <c r="AN62" s="34"/>
      <c r="AO62" s="22">
        <v>20</v>
      </c>
      <c r="AP62" s="35">
        <f>Breeders!$E28*W62/1000</f>
        <v>0</v>
      </c>
      <c r="AQ62" s="35">
        <f>Breeders!$E28*X62/1000</f>
        <v>0</v>
      </c>
      <c r="AR62" s="35">
        <f>Breeders!$E28*Y62/1000</f>
        <v>0</v>
      </c>
      <c r="AS62" s="35">
        <f>Breeders!$E28*Z62/1000</f>
        <v>0</v>
      </c>
      <c r="AT62" s="35">
        <f>Breeders!$E28*AA62/1000</f>
        <v>0</v>
      </c>
      <c r="AU62" s="35">
        <f>Breeders!$E28*AB62/1000</f>
        <v>0</v>
      </c>
      <c r="AV62" s="35">
        <f>Breeders!$E28*AC62/1000</f>
        <v>0</v>
      </c>
      <c r="AW62" s="35">
        <f>Breeders!$E28*AD62/1000</f>
        <v>0</v>
      </c>
      <c r="AX62" s="35">
        <f>Breeders!$E28*AE62/1000</f>
        <v>0</v>
      </c>
      <c r="AY62" s="35">
        <f>Breeders!$E28*AF62/1000</f>
        <v>0</v>
      </c>
      <c r="AZ62" s="35">
        <f>Breeders!$E28*AG62/1000</f>
        <v>0</v>
      </c>
      <c r="BA62" s="35">
        <f>Breeders!$E28*AH62/1000</f>
        <v>0</v>
      </c>
      <c r="BB62" s="35">
        <f>Breeders!$E28*AI62/1000</f>
        <v>0</v>
      </c>
      <c r="BC62" s="35">
        <f>Breeders!$E28*AJ62/1000</f>
        <v>0</v>
      </c>
      <c r="BD62" s="35">
        <f>Breeders!$E28*AK62/1000</f>
        <v>0</v>
      </c>
      <c r="BE62" s="35">
        <f>Breeders!$E28*AL62/1000</f>
        <v>0</v>
      </c>
      <c r="BF62" s="35">
        <f>Breeders!$E28*AM62/1000</f>
        <v>0</v>
      </c>
    </row>
    <row r="63" spans="1:58" s="20" customFormat="1" ht="14.25" customHeight="1">
      <c r="A63" s="19"/>
      <c r="C63" s="22"/>
      <c r="D63" s="22"/>
      <c r="E63" s="22"/>
      <c r="F63" s="22"/>
      <c r="G63" s="22"/>
      <c r="I63" s="19"/>
      <c r="K63" s="21"/>
      <c r="M63" s="19"/>
      <c r="N63" s="21"/>
      <c r="O63" s="21"/>
      <c r="P63" s="22"/>
      <c r="Q63" s="22"/>
      <c r="R63" s="22"/>
      <c r="V63" s="22">
        <v>21</v>
      </c>
      <c r="W63" s="33">
        <f>IF($A29=0,0,VLOOKUP($A29,[0]!Matrix,W$41))</f>
        <v>0</v>
      </c>
      <c r="X63" s="33">
        <f>IF($A29=0,0,VLOOKUP($A29,[0]!Matrix,X$41))</f>
        <v>0</v>
      </c>
      <c r="Y63" s="33">
        <f>IF($A29=0,0,VLOOKUP($A29,[0]!Matrix,Y$41))</f>
        <v>0</v>
      </c>
      <c r="Z63" s="33">
        <f>IF($A29=0,0,VLOOKUP($A29,[0]!Matrix,Z$41))</f>
        <v>0</v>
      </c>
      <c r="AA63" s="33">
        <f>IF($A29=0,0,VLOOKUP($A29,[0]!Matrix,AA$41))</f>
        <v>0</v>
      </c>
      <c r="AB63" s="33">
        <f>IF($A29=0,0,VLOOKUP($A29,[0]!Matrix,AB$41))</f>
        <v>0</v>
      </c>
      <c r="AC63" s="33">
        <f>IF($A29=0,0,VLOOKUP($A29,[0]!Matrix,AC$41))</f>
        <v>0</v>
      </c>
      <c r="AD63" s="33">
        <f>IF($A29=0,0,VLOOKUP($A29,[0]!Matrix,AD$41))</f>
        <v>0</v>
      </c>
      <c r="AE63" s="33">
        <f>IF($A29=0,0,VLOOKUP($A29,[0]!Matrix,AE$41))</f>
        <v>0</v>
      </c>
      <c r="AF63" s="33">
        <f>IF($A29=0,0,VLOOKUP($A29,[0]!Matrix,AF$41))</f>
        <v>0</v>
      </c>
      <c r="AG63" s="33">
        <f>IF($A29=0,0,VLOOKUP($A29,[0]!Matrix,AG$41))</f>
        <v>0</v>
      </c>
      <c r="AH63" s="33">
        <f>IF($A29=0,0,VLOOKUP($A29,[0]!Matrix,AH$41))</f>
        <v>0</v>
      </c>
      <c r="AI63" s="33">
        <f>IF($A29=0,0,VLOOKUP($A29,[0]!Matrix,AI$41))</f>
        <v>0</v>
      </c>
      <c r="AJ63" s="33">
        <f>IF($A29=0,0,VLOOKUP($A29,[0]!Matrix,AJ$41))</f>
        <v>0</v>
      </c>
      <c r="AK63" s="33">
        <f>IF($A29=0,0,VLOOKUP($A29,[0]!Matrix,AK$41))</f>
        <v>0</v>
      </c>
      <c r="AL63" s="33">
        <f>IF($A29=0,0,VLOOKUP($A29,[0]!Matrix,AL$41))</f>
        <v>0</v>
      </c>
      <c r="AM63" s="33">
        <f>IF($A29=0,0,VLOOKUP($A29,[0]!Matrix,AM$41))</f>
        <v>0</v>
      </c>
      <c r="AN63" s="34"/>
      <c r="AO63" s="22">
        <v>21</v>
      </c>
      <c r="AP63" s="35">
        <f>Breeders!$E29*W63/1000</f>
        <v>0</v>
      </c>
      <c r="AQ63" s="35">
        <f>Breeders!$E29*X63/1000</f>
        <v>0</v>
      </c>
      <c r="AR63" s="35">
        <f>Breeders!$E29*Y63/1000</f>
        <v>0</v>
      </c>
      <c r="AS63" s="35">
        <f>Breeders!$E29*Z63/1000</f>
        <v>0</v>
      </c>
      <c r="AT63" s="35">
        <f>Breeders!$E29*AA63/1000</f>
        <v>0</v>
      </c>
      <c r="AU63" s="35">
        <f>Breeders!$E29*AB63/1000</f>
        <v>0</v>
      </c>
      <c r="AV63" s="35">
        <f>Breeders!$E29*AC63/1000</f>
        <v>0</v>
      </c>
      <c r="AW63" s="35">
        <f>Breeders!$E29*AD63/1000</f>
        <v>0</v>
      </c>
      <c r="AX63" s="35">
        <f>Breeders!$E29*AE63/1000</f>
        <v>0</v>
      </c>
      <c r="AY63" s="35">
        <f>Breeders!$E29*AF63/1000</f>
        <v>0</v>
      </c>
      <c r="AZ63" s="35">
        <f>Breeders!$E29*AG63/1000</f>
        <v>0</v>
      </c>
      <c r="BA63" s="35">
        <f>Breeders!$E29*AH63/1000</f>
        <v>0</v>
      </c>
      <c r="BB63" s="35">
        <f>Breeders!$E29*AI63/1000</f>
        <v>0</v>
      </c>
      <c r="BC63" s="35">
        <f>Breeders!$E29*AJ63/1000</f>
        <v>0</v>
      </c>
      <c r="BD63" s="35">
        <f>Breeders!$E29*AK63/1000</f>
        <v>0</v>
      </c>
      <c r="BE63" s="35">
        <f>Breeders!$E29*AL63/1000</f>
        <v>0</v>
      </c>
      <c r="BF63" s="35">
        <f>Breeders!$E29*AM63/1000</f>
        <v>0</v>
      </c>
    </row>
    <row r="64" spans="1:58" s="20" customFormat="1" ht="14.25" customHeight="1">
      <c r="A64" s="19"/>
      <c r="C64" s="22"/>
      <c r="D64" s="22"/>
      <c r="E64" s="22"/>
      <c r="F64" s="22"/>
      <c r="G64" s="22"/>
      <c r="I64" s="19"/>
      <c r="K64" s="21"/>
      <c r="M64" s="19"/>
      <c r="N64" s="21"/>
      <c r="O64" s="21"/>
      <c r="P64" s="22"/>
      <c r="Q64" s="22"/>
      <c r="R64" s="22"/>
      <c r="V64" s="22">
        <v>22</v>
      </c>
      <c r="W64" s="33">
        <f>IF($A30=0,0,VLOOKUP($A30,[0]!Matrix,W$41))</f>
        <v>0</v>
      </c>
      <c r="X64" s="33">
        <f>IF($A30=0,0,VLOOKUP($A30,[0]!Matrix,X$41))</f>
        <v>0</v>
      </c>
      <c r="Y64" s="33">
        <f>IF($A30=0,0,VLOOKUP($A30,[0]!Matrix,Y$41))</f>
        <v>0</v>
      </c>
      <c r="Z64" s="33">
        <f>IF($A30=0,0,VLOOKUP($A30,[0]!Matrix,Z$41))</f>
        <v>0</v>
      </c>
      <c r="AA64" s="33">
        <f>IF($A30=0,0,VLOOKUP($A30,[0]!Matrix,AA$41))</f>
        <v>0</v>
      </c>
      <c r="AB64" s="33">
        <f>IF($A30=0,0,VLOOKUP($A30,[0]!Matrix,AB$41))</f>
        <v>0</v>
      </c>
      <c r="AC64" s="33">
        <f>IF($A30=0,0,VLOOKUP($A30,[0]!Matrix,AC$41))</f>
        <v>0</v>
      </c>
      <c r="AD64" s="33">
        <f>IF($A30=0,0,VLOOKUP($A30,[0]!Matrix,AD$41))</f>
        <v>0</v>
      </c>
      <c r="AE64" s="33">
        <f>IF($A30=0,0,VLOOKUP($A30,[0]!Matrix,AE$41))</f>
        <v>0</v>
      </c>
      <c r="AF64" s="33">
        <f>IF($A30=0,0,VLOOKUP($A30,[0]!Matrix,AF$41))</f>
        <v>0</v>
      </c>
      <c r="AG64" s="33">
        <f>IF($A30=0,0,VLOOKUP($A30,[0]!Matrix,AG$41))</f>
        <v>0</v>
      </c>
      <c r="AH64" s="33">
        <f>IF($A30=0,0,VLOOKUP($A30,[0]!Matrix,AH$41))</f>
        <v>0</v>
      </c>
      <c r="AI64" s="33">
        <f>IF($A30=0,0,VLOOKUP($A30,[0]!Matrix,AI$41))</f>
        <v>0</v>
      </c>
      <c r="AJ64" s="33">
        <f>IF($A30=0,0,VLOOKUP($A30,[0]!Matrix,AJ$41))</f>
        <v>0</v>
      </c>
      <c r="AK64" s="33">
        <f>IF($A30=0,0,VLOOKUP($A30,[0]!Matrix,AK$41))</f>
        <v>0</v>
      </c>
      <c r="AL64" s="33">
        <f>IF($A30=0,0,VLOOKUP($A30,[0]!Matrix,AL$41))</f>
        <v>0</v>
      </c>
      <c r="AM64" s="33">
        <f>IF($A30=0,0,VLOOKUP($A30,[0]!Matrix,AM$41))</f>
        <v>0</v>
      </c>
      <c r="AN64" s="34"/>
      <c r="AO64" s="22">
        <v>22</v>
      </c>
      <c r="AP64" s="35">
        <f>Breeders!$E30*W64/1000</f>
        <v>0</v>
      </c>
      <c r="AQ64" s="35">
        <f>Breeders!$E30*X64/1000</f>
        <v>0</v>
      </c>
      <c r="AR64" s="35">
        <f>Breeders!$E30*Y64/1000</f>
        <v>0</v>
      </c>
      <c r="AS64" s="35">
        <f>Breeders!$E30*Z64/1000</f>
        <v>0</v>
      </c>
      <c r="AT64" s="35">
        <f>Breeders!$E30*AA64/1000</f>
        <v>0</v>
      </c>
      <c r="AU64" s="35">
        <f>Breeders!$E30*AB64/1000</f>
        <v>0</v>
      </c>
      <c r="AV64" s="35">
        <f>Breeders!$E30*AC64/1000</f>
        <v>0</v>
      </c>
      <c r="AW64" s="35">
        <f>Breeders!$E30*AD64/1000</f>
        <v>0</v>
      </c>
      <c r="AX64" s="35">
        <f>Breeders!$E30*AE64/1000</f>
        <v>0</v>
      </c>
      <c r="AY64" s="35">
        <f>Breeders!$E30*AF64/1000</f>
        <v>0</v>
      </c>
      <c r="AZ64" s="35">
        <f>Breeders!$E30*AG64/1000</f>
        <v>0</v>
      </c>
      <c r="BA64" s="35">
        <f>Breeders!$E30*AH64/1000</f>
        <v>0</v>
      </c>
      <c r="BB64" s="35">
        <f>Breeders!$E30*AI64/1000</f>
        <v>0</v>
      </c>
      <c r="BC64" s="35">
        <f>Breeders!$E30*AJ64/1000</f>
        <v>0</v>
      </c>
      <c r="BD64" s="35">
        <f>Breeders!$E30*AK64/1000</f>
        <v>0</v>
      </c>
      <c r="BE64" s="35">
        <f>Breeders!$E30*AL64/1000</f>
        <v>0</v>
      </c>
      <c r="BF64" s="35">
        <f>Breeders!$E30*AM64/1000</f>
        <v>0</v>
      </c>
    </row>
    <row r="65" spans="1:58" s="20" customFormat="1" ht="14.25" customHeight="1">
      <c r="A65" s="19"/>
      <c r="C65" s="22"/>
      <c r="D65" s="22"/>
      <c r="E65" s="22"/>
      <c r="F65" s="22"/>
      <c r="G65" s="22"/>
      <c r="I65" s="19"/>
      <c r="K65" s="21"/>
      <c r="M65" s="19"/>
      <c r="N65" s="21"/>
      <c r="O65" s="21"/>
      <c r="P65" s="22"/>
      <c r="Q65" s="22"/>
      <c r="R65" s="22"/>
      <c r="V65" s="22">
        <v>23</v>
      </c>
      <c r="W65" s="33">
        <f>IF($A31=0,0,VLOOKUP($A31,[0]!Matrix,W$41))</f>
        <v>0</v>
      </c>
      <c r="X65" s="33">
        <f>IF($A31=0,0,VLOOKUP($A31,[0]!Matrix,X$41))</f>
        <v>0</v>
      </c>
      <c r="Y65" s="33">
        <f>IF($A31=0,0,VLOOKUP($A31,[0]!Matrix,Y$41))</f>
        <v>0</v>
      </c>
      <c r="Z65" s="33">
        <f>IF($A31=0,0,VLOOKUP($A31,[0]!Matrix,Z$41))</f>
        <v>0</v>
      </c>
      <c r="AA65" s="33">
        <f>IF($A31=0,0,VLOOKUP($A31,[0]!Matrix,AA$41))</f>
        <v>0</v>
      </c>
      <c r="AB65" s="33">
        <f>IF($A31=0,0,VLOOKUP($A31,[0]!Matrix,AB$41))</f>
        <v>0</v>
      </c>
      <c r="AC65" s="33">
        <f>IF($A31=0,0,VLOOKUP($A31,[0]!Matrix,AC$41))</f>
        <v>0</v>
      </c>
      <c r="AD65" s="33">
        <f>IF($A31=0,0,VLOOKUP($A31,[0]!Matrix,AD$41))</f>
        <v>0</v>
      </c>
      <c r="AE65" s="33">
        <f>IF($A31=0,0,VLOOKUP($A31,[0]!Matrix,AE$41))</f>
        <v>0</v>
      </c>
      <c r="AF65" s="33">
        <f>IF($A31=0,0,VLOOKUP($A31,[0]!Matrix,AF$41))</f>
        <v>0</v>
      </c>
      <c r="AG65" s="33">
        <f>IF($A31=0,0,VLOOKUP($A31,[0]!Matrix,AG$41))</f>
        <v>0</v>
      </c>
      <c r="AH65" s="33">
        <f>IF($A31=0,0,VLOOKUP($A31,[0]!Matrix,AH$41))</f>
        <v>0</v>
      </c>
      <c r="AI65" s="33">
        <f>IF($A31=0,0,VLOOKUP($A31,[0]!Matrix,AI$41))</f>
        <v>0</v>
      </c>
      <c r="AJ65" s="33">
        <f>IF($A31=0,0,VLOOKUP($A31,[0]!Matrix,AJ$41))</f>
        <v>0</v>
      </c>
      <c r="AK65" s="33">
        <f>IF($A31=0,0,VLOOKUP($A31,[0]!Matrix,AK$41))</f>
        <v>0</v>
      </c>
      <c r="AL65" s="33">
        <f>IF($A31=0,0,VLOOKUP($A31,[0]!Matrix,AL$41))</f>
        <v>0</v>
      </c>
      <c r="AM65" s="33">
        <f>IF($A31=0,0,VLOOKUP($A31,[0]!Matrix,AM$41))</f>
        <v>0</v>
      </c>
      <c r="AN65" s="34"/>
      <c r="AO65" s="22">
        <v>23</v>
      </c>
      <c r="AP65" s="35">
        <f>Breeders!$E31*W65/1000</f>
        <v>0</v>
      </c>
      <c r="AQ65" s="35">
        <f>Breeders!$E31*X65/1000</f>
        <v>0</v>
      </c>
      <c r="AR65" s="35">
        <f>Breeders!$E31*Y65/1000</f>
        <v>0</v>
      </c>
      <c r="AS65" s="35">
        <f>Breeders!$E31*Z65/1000</f>
        <v>0</v>
      </c>
      <c r="AT65" s="35">
        <f>Breeders!$E31*AA65/1000</f>
        <v>0</v>
      </c>
      <c r="AU65" s="35">
        <f>Breeders!$E31*AB65/1000</f>
        <v>0</v>
      </c>
      <c r="AV65" s="35">
        <f>Breeders!$E31*AC65/1000</f>
        <v>0</v>
      </c>
      <c r="AW65" s="35">
        <f>Breeders!$E31*AD65/1000</f>
        <v>0</v>
      </c>
      <c r="AX65" s="35">
        <f>Breeders!$E31*AE65/1000</f>
        <v>0</v>
      </c>
      <c r="AY65" s="35">
        <f>Breeders!$E31*AF65/1000</f>
        <v>0</v>
      </c>
      <c r="AZ65" s="35">
        <f>Breeders!$E31*AG65/1000</f>
        <v>0</v>
      </c>
      <c r="BA65" s="35">
        <f>Breeders!$E31*AH65/1000</f>
        <v>0</v>
      </c>
      <c r="BB65" s="35">
        <f>Breeders!$E31*AI65/1000</f>
        <v>0</v>
      </c>
      <c r="BC65" s="35">
        <f>Breeders!$E31*AJ65/1000</f>
        <v>0</v>
      </c>
      <c r="BD65" s="35">
        <f>Breeders!$E31*AK65/1000</f>
        <v>0</v>
      </c>
      <c r="BE65" s="35">
        <f>Breeders!$E31*AL65/1000</f>
        <v>0</v>
      </c>
      <c r="BF65" s="35">
        <f>Breeders!$E31*AM65/1000</f>
        <v>0</v>
      </c>
    </row>
    <row r="66" spans="1:58" s="20" customFormat="1" ht="14.25" customHeight="1">
      <c r="A66" s="19"/>
      <c r="C66" s="22"/>
      <c r="D66" s="22"/>
      <c r="E66" s="22"/>
      <c r="F66" s="22"/>
      <c r="G66" s="22"/>
      <c r="I66" s="19"/>
      <c r="K66" s="21"/>
      <c r="M66" s="19"/>
      <c r="N66" s="21"/>
      <c r="O66" s="21"/>
      <c r="P66" s="22"/>
      <c r="Q66" s="22"/>
      <c r="R66" s="22"/>
      <c r="V66" s="22">
        <v>24</v>
      </c>
      <c r="W66" s="33">
        <f>IF($A32=0,0,VLOOKUP($A32,[0]!Matrix,W$41))</f>
        <v>0</v>
      </c>
      <c r="X66" s="33">
        <f>IF($A32=0,0,VLOOKUP($A32,[0]!Matrix,X$41))</f>
        <v>0</v>
      </c>
      <c r="Y66" s="33">
        <f>IF($A32=0,0,VLOOKUP($A32,[0]!Matrix,Y$41))</f>
        <v>0</v>
      </c>
      <c r="Z66" s="33">
        <f>IF($A32=0,0,VLOOKUP($A32,[0]!Matrix,Z$41))</f>
        <v>0</v>
      </c>
      <c r="AA66" s="33">
        <f>IF($A32=0,0,VLOOKUP($A32,[0]!Matrix,AA$41))</f>
        <v>0</v>
      </c>
      <c r="AB66" s="33">
        <f>IF($A32=0,0,VLOOKUP($A32,[0]!Matrix,AB$41))</f>
        <v>0</v>
      </c>
      <c r="AC66" s="33">
        <f>IF($A32=0,0,VLOOKUP($A32,[0]!Matrix,AC$41))</f>
        <v>0</v>
      </c>
      <c r="AD66" s="33">
        <f>IF($A32=0,0,VLOOKUP($A32,[0]!Matrix,AD$41))</f>
        <v>0</v>
      </c>
      <c r="AE66" s="33">
        <f>IF($A32=0,0,VLOOKUP($A32,[0]!Matrix,AE$41))</f>
        <v>0</v>
      </c>
      <c r="AF66" s="33">
        <f>IF($A32=0,0,VLOOKUP($A32,[0]!Matrix,AF$41))</f>
        <v>0</v>
      </c>
      <c r="AG66" s="33">
        <f>IF($A32=0,0,VLOOKUP($A32,[0]!Matrix,AG$41))</f>
        <v>0</v>
      </c>
      <c r="AH66" s="33">
        <f>IF($A32=0,0,VLOOKUP($A32,[0]!Matrix,AH$41))</f>
        <v>0</v>
      </c>
      <c r="AI66" s="33">
        <f>IF($A32=0,0,VLOOKUP($A32,[0]!Matrix,AI$41))</f>
        <v>0</v>
      </c>
      <c r="AJ66" s="33">
        <f>IF($A32=0,0,VLOOKUP($A32,[0]!Matrix,AJ$41))</f>
        <v>0</v>
      </c>
      <c r="AK66" s="33">
        <f>IF($A32=0,0,VLOOKUP($A32,[0]!Matrix,AK$41))</f>
        <v>0</v>
      </c>
      <c r="AL66" s="33">
        <f>IF($A32=0,0,VLOOKUP($A32,[0]!Matrix,AL$41))</f>
        <v>0</v>
      </c>
      <c r="AM66" s="33">
        <f>IF($A32=0,0,VLOOKUP($A32,[0]!Matrix,AM$41))</f>
        <v>0</v>
      </c>
      <c r="AN66" s="34"/>
      <c r="AO66" s="22">
        <v>24</v>
      </c>
      <c r="AP66" s="35">
        <f>Breeders!$E32*W66/1000</f>
        <v>0</v>
      </c>
      <c r="AQ66" s="35">
        <f>Breeders!$E32*X66/1000</f>
        <v>0</v>
      </c>
      <c r="AR66" s="35">
        <f>Breeders!$E32*Y66/1000</f>
        <v>0</v>
      </c>
      <c r="AS66" s="35">
        <f>Breeders!$E32*Z66/1000</f>
        <v>0</v>
      </c>
      <c r="AT66" s="35">
        <f>Breeders!$E32*AA66/1000</f>
        <v>0</v>
      </c>
      <c r="AU66" s="35">
        <f>Breeders!$E32*AB66/1000</f>
        <v>0</v>
      </c>
      <c r="AV66" s="35">
        <f>Breeders!$E32*AC66/1000</f>
        <v>0</v>
      </c>
      <c r="AW66" s="35">
        <f>Breeders!$E32*AD66/1000</f>
        <v>0</v>
      </c>
      <c r="AX66" s="35">
        <f>Breeders!$E32*AE66/1000</f>
        <v>0</v>
      </c>
      <c r="AY66" s="35">
        <f>Breeders!$E32*AF66/1000</f>
        <v>0</v>
      </c>
      <c r="AZ66" s="35">
        <f>Breeders!$E32*AG66/1000</f>
        <v>0</v>
      </c>
      <c r="BA66" s="35">
        <f>Breeders!$E32*AH66/1000</f>
        <v>0</v>
      </c>
      <c r="BB66" s="35">
        <f>Breeders!$E32*AI66/1000</f>
        <v>0</v>
      </c>
      <c r="BC66" s="35">
        <f>Breeders!$E32*AJ66/1000</f>
        <v>0</v>
      </c>
      <c r="BD66" s="35">
        <f>Breeders!$E32*AK66/1000</f>
        <v>0</v>
      </c>
      <c r="BE66" s="35">
        <f>Breeders!$E32*AL66/1000</f>
        <v>0</v>
      </c>
      <c r="BF66" s="35">
        <f>Breeders!$E32*AM66/1000</f>
        <v>0</v>
      </c>
    </row>
    <row r="67" spans="1:58" s="20" customFormat="1" ht="14.25" customHeight="1">
      <c r="A67" s="19"/>
      <c r="C67" s="22"/>
      <c r="D67" s="22"/>
      <c r="E67" s="22"/>
      <c r="F67" s="22"/>
      <c r="G67" s="22"/>
      <c r="I67" s="19"/>
      <c r="K67" s="21"/>
      <c r="M67" s="19"/>
      <c r="N67" s="21"/>
      <c r="O67" s="21"/>
      <c r="P67" s="22"/>
      <c r="Q67" s="22"/>
      <c r="R67" s="22"/>
      <c r="V67" s="22">
        <v>25</v>
      </c>
      <c r="W67" s="33">
        <f>IF($A33=0,0,VLOOKUP($A33,[0]!Matrix,W$41))</f>
        <v>0</v>
      </c>
      <c r="X67" s="33">
        <f>IF($A33=0,0,VLOOKUP($A33,[0]!Matrix,X$41))</f>
        <v>0</v>
      </c>
      <c r="Y67" s="33">
        <f>IF($A33=0,0,VLOOKUP($A33,[0]!Matrix,Y$41))</f>
        <v>0</v>
      </c>
      <c r="Z67" s="33">
        <f>IF($A33=0,0,VLOOKUP($A33,[0]!Matrix,Z$41))</f>
        <v>0</v>
      </c>
      <c r="AA67" s="33">
        <f>IF($A33=0,0,VLOOKUP($A33,[0]!Matrix,AA$41))</f>
        <v>0</v>
      </c>
      <c r="AB67" s="33">
        <f>IF($A33=0,0,VLOOKUP($A33,[0]!Matrix,AB$41))</f>
        <v>0</v>
      </c>
      <c r="AC67" s="33">
        <f>IF($A33=0,0,VLOOKUP($A33,[0]!Matrix,AC$41))</f>
        <v>0</v>
      </c>
      <c r="AD67" s="33">
        <f>IF($A33=0,0,VLOOKUP($A33,[0]!Matrix,AD$41))</f>
        <v>0</v>
      </c>
      <c r="AE67" s="33">
        <f>IF($A33=0,0,VLOOKUP($A33,[0]!Matrix,AE$41))</f>
        <v>0</v>
      </c>
      <c r="AF67" s="33">
        <f>IF($A33=0,0,VLOOKUP($A33,[0]!Matrix,AF$41))</f>
        <v>0</v>
      </c>
      <c r="AG67" s="33">
        <f>IF($A33=0,0,VLOOKUP($A33,[0]!Matrix,AG$41))</f>
        <v>0</v>
      </c>
      <c r="AH67" s="33">
        <f>IF($A33=0,0,VLOOKUP($A33,[0]!Matrix,AH$41))</f>
        <v>0</v>
      </c>
      <c r="AI67" s="33">
        <f>IF($A33=0,0,VLOOKUP($A33,[0]!Matrix,AI$41))</f>
        <v>0</v>
      </c>
      <c r="AJ67" s="33">
        <f>IF($A33=0,0,VLOOKUP($A33,[0]!Matrix,AJ$41))</f>
        <v>0</v>
      </c>
      <c r="AK67" s="33">
        <f>IF($A33=0,0,VLOOKUP($A33,[0]!Matrix,AK$41))</f>
        <v>0</v>
      </c>
      <c r="AL67" s="33">
        <f>IF($A33=0,0,VLOOKUP($A33,[0]!Matrix,AL$41))</f>
        <v>0</v>
      </c>
      <c r="AM67" s="33">
        <f>IF($A33=0,0,VLOOKUP($A33,[0]!Matrix,AM$41))</f>
        <v>0</v>
      </c>
      <c r="AN67" s="34"/>
      <c r="AO67" s="22">
        <v>25</v>
      </c>
      <c r="AP67" s="35">
        <f>Breeders!$E33*W67/1000</f>
        <v>0</v>
      </c>
      <c r="AQ67" s="35">
        <f>Breeders!$E33*X67/1000</f>
        <v>0</v>
      </c>
      <c r="AR67" s="35">
        <f>Breeders!$E33*Y67/1000</f>
        <v>0</v>
      </c>
      <c r="AS67" s="35">
        <f>Breeders!$E33*Z67/1000</f>
        <v>0</v>
      </c>
      <c r="AT67" s="35">
        <f>Breeders!$E33*AA67/1000</f>
        <v>0</v>
      </c>
      <c r="AU67" s="35">
        <f>Breeders!$E33*AB67/1000</f>
        <v>0</v>
      </c>
      <c r="AV67" s="35">
        <f>Breeders!$E33*AC67/1000</f>
        <v>0</v>
      </c>
      <c r="AW67" s="35">
        <f>Breeders!$E33*AD67/1000</f>
        <v>0</v>
      </c>
      <c r="AX67" s="35">
        <f>Breeders!$E33*AE67/1000</f>
        <v>0</v>
      </c>
      <c r="AY67" s="35">
        <f>Breeders!$E33*AF67/1000</f>
        <v>0</v>
      </c>
      <c r="AZ67" s="35">
        <f>Breeders!$E33*AG67/1000</f>
        <v>0</v>
      </c>
      <c r="BA67" s="35">
        <f>Breeders!$E33*AH67/1000</f>
        <v>0</v>
      </c>
      <c r="BB67" s="35">
        <f>Breeders!$E33*AI67/1000</f>
        <v>0</v>
      </c>
      <c r="BC67" s="35">
        <f>Breeders!$E33*AJ67/1000</f>
        <v>0</v>
      </c>
      <c r="BD67" s="35">
        <f>Breeders!$E33*AK67/1000</f>
        <v>0</v>
      </c>
      <c r="BE67" s="35">
        <f>Breeders!$E33*AL67/1000</f>
        <v>0</v>
      </c>
      <c r="BF67" s="35">
        <f>Breeders!$E33*AM67/1000</f>
        <v>0</v>
      </c>
    </row>
    <row r="68" spans="1:58" s="20" customFormat="1" ht="14.25" customHeight="1">
      <c r="A68" s="19"/>
      <c r="C68" s="22"/>
      <c r="D68" s="22"/>
      <c r="E68" s="22"/>
      <c r="F68" s="22"/>
      <c r="G68" s="22"/>
      <c r="I68" s="19"/>
      <c r="K68" s="21"/>
      <c r="M68" s="19"/>
      <c r="N68" s="21"/>
      <c r="O68" s="21"/>
      <c r="P68" s="22"/>
      <c r="Q68" s="22"/>
      <c r="R68" s="22"/>
      <c r="V68" s="22">
        <v>26</v>
      </c>
      <c r="W68" s="33">
        <f>IF($A34=0,0,VLOOKUP($A34,[0]!Matrix,W$41))</f>
        <v>0</v>
      </c>
      <c r="X68" s="33">
        <f>IF($A34=0,0,VLOOKUP($A34,[0]!Matrix,X$41))</f>
        <v>0</v>
      </c>
      <c r="Y68" s="33">
        <f>IF($A34=0,0,VLOOKUP($A34,[0]!Matrix,Y$41))</f>
        <v>0</v>
      </c>
      <c r="Z68" s="33">
        <f>IF($A34=0,0,VLOOKUP($A34,[0]!Matrix,Z$41))</f>
        <v>0</v>
      </c>
      <c r="AA68" s="33">
        <f>IF($A34=0,0,VLOOKUP($A34,[0]!Matrix,AA$41))</f>
        <v>0</v>
      </c>
      <c r="AB68" s="33">
        <f>IF($A34=0,0,VLOOKUP($A34,[0]!Matrix,AB$41))</f>
        <v>0</v>
      </c>
      <c r="AC68" s="33">
        <f>IF($A34=0,0,VLOOKUP($A34,[0]!Matrix,AC$41))</f>
        <v>0</v>
      </c>
      <c r="AD68" s="33">
        <f>IF($A34=0,0,VLOOKUP($A34,[0]!Matrix,AD$41))</f>
        <v>0</v>
      </c>
      <c r="AE68" s="33">
        <f>IF($A34=0,0,VLOOKUP($A34,[0]!Matrix,AE$41))</f>
        <v>0</v>
      </c>
      <c r="AF68" s="33">
        <f>IF($A34=0,0,VLOOKUP($A34,[0]!Matrix,AF$41))</f>
        <v>0</v>
      </c>
      <c r="AG68" s="33">
        <f>IF($A34=0,0,VLOOKUP($A34,[0]!Matrix,AG$41))</f>
        <v>0</v>
      </c>
      <c r="AH68" s="33">
        <f>IF($A34=0,0,VLOOKUP($A34,[0]!Matrix,AH$41))</f>
        <v>0</v>
      </c>
      <c r="AI68" s="33">
        <f>IF($A34=0,0,VLOOKUP($A34,[0]!Matrix,AI$41))</f>
        <v>0</v>
      </c>
      <c r="AJ68" s="33">
        <f>IF($A34=0,0,VLOOKUP($A34,[0]!Matrix,AJ$41))</f>
        <v>0</v>
      </c>
      <c r="AK68" s="33">
        <f>IF($A34=0,0,VLOOKUP($A34,[0]!Matrix,AK$41))</f>
        <v>0</v>
      </c>
      <c r="AL68" s="33">
        <f>IF($A34=0,0,VLOOKUP($A34,[0]!Matrix,AL$41))</f>
        <v>0</v>
      </c>
      <c r="AM68" s="33">
        <f>IF($A34=0,0,VLOOKUP($A34,[0]!Matrix,AM$41))</f>
        <v>0</v>
      </c>
      <c r="AN68" s="34"/>
      <c r="AO68" s="22">
        <v>26</v>
      </c>
      <c r="AP68" s="35">
        <f>Breeders!$E34*W68/1000</f>
        <v>0</v>
      </c>
      <c r="AQ68" s="35">
        <f>Breeders!$E34*X68/1000</f>
        <v>0</v>
      </c>
      <c r="AR68" s="35">
        <f>Breeders!$E34*Y68/1000</f>
        <v>0</v>
      </c>
      <c r="AS68" s="35">
        <f>Breeders!$E34*Z68/1000</f>
        <v>0</v>
      </c>
      <c r="AT68" s="35">
        <f>Breeders!$E34*AA68/1000</f>
        <v>0</v>
      </c>
      <c r="AU68" s="35">
        <f>Breeders!$E34*AB68/1000</f>
        <v>0</v>
      </c>
      <c r="AV68" s="35">
        <f>Breeders!$E34*AC68/1000</f>
        <v>0</v>
      </c>
      <c r="AW68" s="35">
        <f>Breeders!$E34*AD68/1000</f>
        <v>0</v>
      </c>
      <c r="AX68" s="35">
        <f>Breeders!$E34*AE68/1000</f>
        <v>0</v>
      </c>
      <c r="AY68" s="35">
        <f>Breeders!$E34*AF68/1000</f>
        <v>0</v>
      </c>
      <c r="AZ68" s="35">
        <f>Breeders!$E34*AG68/1000</f>
        <v>0</v>
      </c>
      <c r="BA68" s="35">
        <f>Breeders!$E34*AH68/1000</f>
        <v>0</v>
      </c>
      <c r="BB68" s="35">
        <f>Breeders!$E34*AI68/1000</f>
        <v>0</v>
      </c>
      <c r="BC68" s="35">
        <f>Breeders!$E34*AJ68/1000</f>
        <v>0</v>
      </c>
      <c r="BD68" s="35">
        <f>Breeders!$E34*AK68/1000</f>
        <v>0</v>
      </c>
      <c r="BE68" s="35">
        <f>Breeders!$E34*AL68/1000</f>
        <v>0</v>
      </c>
      <c r="BF68" s="35">
        <f>Breeders!$E34*AM68/1000</f>
        <v>0</v>
      </c>
    </row>
    <row r="69" spans="1:58" s="20" customFormat="1" ht="14.25" customHeight="1">
      <c r="A69" s="19"/>
      <c r="C69" s="22"/>
      <c r="D69" s="22"/>
      <c r="E69" s="22"/>
      <c r="F69" s="22"/>
      <c r="G69" s="22"/>
      <c r="I69" s="19"/>
      <c r="K69" s="21"/>
      <c r="M69" s="19"/>
      <c r="N69" s="21"/>
      <c r="O69" s="21"/>
      <c r="P69" s="22"/>
      <c r="Q69" s="22"/>
      <c r="R69" s="22"/>
      <c r="V69" s="22">
        <v>27</v>
      </c>
      <c r="W69" s="33">
        <f>IF($A35=0,0,VLOOKUP($A35,[0]!Matrix,W$41))</f>
        <v>0</v>
      </c>
      <c r="X69" s="33">
        <f>IF($A35=0,0,VLOOKUP($A35,[0]!Matrix,X$41))</f>
        <v>0</v>
      </c>
      <c r="Y69" s="33">
        <f>IF($A35=0,0,VLOOKUP($A35,[0]!Matrix,Y$41))</f>
        <v>0</v>
      </c>
      <c r="Z69" s="33">
        <f>IF($A35=0,0,VLOOKUP($A35,[0]!Matrix,Z$41))</f>
        <v>0</v>
      </c>
      <c r="AA69" s="33">
        <f>IF($A35=0,0,VLOOKUP($A35,[0]!Matrix,AA$41))</f>
        <v>0</v>
      </c>
      <c r="AB69" s="33">
        <f>IF($A35=0,0,VLOOKUP($A35,[0]!Matrix,AB$41))</f>
        <v>0</v>
      </c>
      <c r="AC69" s="33">
        <f>IF($A35=0,0,VLOOKUP($A35,[0]!Matrix,AC$41))</f>
        <v>0</v>
      </c>
      <c r="AD69" s="33">
        <f>IF($A35=0,0,VLOOKUP($A35,[0]!Matrix,AD$41))</f>
        <v>0</v>
      </c>
      <c r="AE69" s="33">
        <f>IF($A35=0,0,VLOOKUP($A35,[0]!Matrix,AE$41))</f>
        <v>0</v>
      </c>
      <c r="AF69" s="33">
        <f>IF($A35=0,0,VLOOKUP($A35,[0]!Matrix,AF$41))</f>
        <v>0</v>
      </c>
      <c r="AG69" s="33">
        <f>IF($A35=0,0,VLOOKUP($A35,[0]!Matrix,AG$41))</f>
        <v>0</v>
      </c>
      <c r="AH69" s="33">
        <f>IF($A35=0,0,VLOOKUP($A35,[0]!Matrix,AH$41))</f>
        <v>0</v>
      </c>
      <c r="AI69" s="33">
        <f>IF($A35=0,0,VLOOKUP($A35,[0]!Matrix,AI$41))</f>
        <v>0</v>
      </c>
      <c r="AJ69" s="33">
        <f>IF($A35=0,0,VLOOKUP($A35,[0]!Matrix,AJ$41))</f>
        <v>0</v>
      </c>
      <c r="AK69" s="33">
        <f>IF($A35=0,0,VLOOKUP($A35,[0]!Matrix,AK$41))</f>
        <v>0</v>
      </c>
      <c r="AL69" s="33">
        <f>IF($A35=0,0,VLOOKUP($A35,[0]!Matrix,AL$41))</f>
        <v>0</v>
      </c>
      <c r="AM69" s="33">
        <f>IF($A35=0,0,VLOOKUP($A35,[0]!Matrix,AM$41))</f>
        <v>0</v>
      </c>
      <c r="AN69" s="34"/>
      <c r="AO69" s="22">
        <v>27</v>
      </c>
      <c r="AP69" s="35">
        <f>Breeders!$E35*W69/1000</f>
        <v>0</v>
      </c>
      <c r="AQ69" s="35">
        <f>Breeders!$E35*X69/1000</f>
        <v>0</v>
      </c>
      <c r="AR69" s="35">
        <f>Breeders!$E35*Y69/1000</f>
        <v>0</v>
      </c>
      <c r="AS69" s="35">
        <f>Breeders!$E35*Z69/1000</f>
        <v>0</v>
      </c>
      <c r="AT69" s="35">
        <f>Breeders!$E35*AA69/1000</f>
        <v>0</v>
      </c>
      <c r="AU69" s="35">
        <f>Breeders!$E35*AB69/1000</f>
        <v>0</v>
      </c>
      <c r="AV69" s="35">
        <f>Breeders!$E35*AC69/1000</f>
        <v>0</v>
      </c>
      <c r="AW69" s="35">
        <f>Breeders!$E35*AD69/1000</f>
        <v>0</v>
      </c>
      <c r="AX69" s="35">
        <f>Breeders!$E35*AE69/1000</f>
        <v>0</v>
      </c>
      <c r="AY69" s="35">
        <f>Breeders!$E35*AF69/1000</f>
        <v>0</v>
      </c>
      <c r="AZ69" s="35">
        <f>Breeders!$E35*AG69/1000</f>
        <v>0</v>
      </c>
      <c r="BA69" s="35">
        <f>Breeders!$E35*AH69/1000</f>
        <v>0</v>
      </c>
      <c r="BB69" s="35">
        <f>Breeders!$E35*AI69/1000</f>
        <v>0</v>
      </c>
      <c r="BC69" s="35">
        <f>Breeders!$E35*AJ69/1000</f>
        <v>0</v>
      </c>
      <c r="BD69" s="35">
        <f>Breeders!$E35*AK69/1000</f>
        <v>0</v>
      </c>
      <c r="BE69" s="35">
        <f>Breeders!$E35*AL69/1000</f>
        <v>0</v>
      </c>
      <c r="BF69" s="35">
        <f>Breeders!$E35*AM69/1000</f>
        <v>0</v>
      </c>
    </row>
    <row r="70" spans="1:58" s="20" customFormat="1" ht="14.25" customHeight="1">
      <c r="A70" s="19"/>
      <c r="C70" s="22"/>
      <c r="D70" s="22"/>
      <c r="E70" s="22"/>
      <c r="F70" s="22"/>
      <c r="G70" s="22"/>
      <c r="I70" s="19"/>
      <c r="K70" s="21"/>
      <c r="M70" s="19"/>
      <c r="N70" s="21"/>
      <c r="O70" s="21"/>
      <c r="P70" s="22"/>
      <c r="Q70" s="22"/>
      <c r="R70" s="22"/>
      <c r="V70" s="22">
        <v>28</v>
      </c>
      <c r="W70" s="33">
        <f>IF($A36=0,0,VLOOKUP($A36,[0]!Matrix,W$41))</f>
        <v>0</v>
      </c>
      <c r="X70" s="33">
        <f>IF($A36=0,0,VLOOKUP($A36,[0]!Matrix,X$41))</f>
        <v>0</v>
      </c>
      <c r="Y70" s="33">
        <f>IF($A36=0,0,VLOOKUP($A36,[0]!Matrix,Y$41))</f>
        <v>0</v>
      </c>
      <c r="Z70" s="33">
        <f>IF($A36=0,0,VLOOKUP($A36,[0]!Matrix,Z$41))</f>
        <v>0</v>
      </c>
      <c r="AA70" s="33">
        <f>IF($A36=0,0,VLOOKUP($A36,[0]!Matrix,AA$41))</f>
        <v>0</v>
      </c>
      <c r="AB70" s="33">
        <f>IF($A36=0,0,VLOOKUP($A36,[0]!Matrix,AB$41))</f>
        <v>0</v>
      </c>
      <c r="AC70" s="33">
        <f>IF($A36=0,0,VLOOKUP($A36,[0]!Matrix,AC$41))</f>
        <v>0</v>
      </c>
      <c r="AD70" s="33">
        <f>IF($A36=0,0,VLOOKUP($A36,[0]!Matrix,AD$41))</f>
        <v>0</v>
      </c>
      <c r="AE70" s="33">
        <f>IF($A36=0,0,VLOOKUP($A36,[0]!Matrix,AE$41))</f>
        <v>0</v>
      </c>
      <c r="AF70" s="33">
        <f>IF($A36=0,0,VLOOKUP($A36,[0]!Matrix,AF$41))</f>
        <v>0</v>
      </c>
      <c r="AG70" s="33">
        <f>IF($A36=0,0,VLOOKUP($A36,[0]!Matrix,AG$41))</f>
        <v>0</v>
      </c>
      <c r="AH70" s="33">
        <f>IF($A36=0,0,VLOOKUP($A36,[0]!Matrix,AH$41))</f>
        <v>0</v>
      </c>
      <c r="AI70" s="33">
        <f>IF($A36=0,0,VLOOKUP($A36,[0]!Matrix,AI$41))</f>
        <v>0</v>
      </c>
      <c r="AJ70" s="33">
        <f>IF($A36=0,0,VLOOKUP($A36,[0]!Matrix,AJ$41))</f>
        <v>0</v>
      </c>
      <c r="AK70" s="33">
        <f>IF($A36=0,0,VLOOKUP($A36,[0]!Matrix,AK$41))</f>
        <v>0</v>
      </c>
      <c r="AL70" s="33">
        <f>IF($A36=0,0,VLOOKUP($A36,[0]!Matrix,AL$41))</f>
        <v>0</v>
      </c>
      <c r="AM70" s="33">
        <f>IF($A36=0,0,VLOOKUP($A36,[0]!Matrix,AM$41))</f>
        <v>0</v>
      </c>
      <c r="AN70" s="34"/>
      <c r="AO70" s="22">
        <v>28</v>
      </c>
      <c r="AP70" s="35">
        <f>Breeders!$E36*W70/1000</f>
        <v>0</v>
      </c>
      <c r="AQ70" s="35">
        <f>Breeders!$E36*X70/1000</f>
        <v>0</v>
      </c>
      <c r="AR70" s="35">
        <f>Breeders!$E36*Y70/1000</f>
        <v>0</v>
      </c>
      <c r="AS70" s="35">
        <f>Breeders!$E36*Z70/1000</f>
        <v>0</v>
      </c>
      <c r="AT70" s="35">
        <f>Breeders!$E36*AA70/1000</f>
        <v>0</v>
      </c>
      <c r="AU70" s="35">
        <f>Breeders!$E36*AB70/1000</f>
        <v>0</v>
      </c>
      <c r="AV70" s="35">
        <f>Breeders!$E36*AC70/1000</f>
        <v>0</v>
      </c>
      <c r="AW70" s="35">
        <f>Breeders!$E36*AD70/1000</f>
        <v>0</v>
      </c>
      <c r="AX70" s="35">
        <f>Breeders!$E36*AE70/1000</f>
        <v>0</v>
      </c>
      <c r="AY70" s="35">
        <f>Breeders!$E36*AF70/1000</f>
        <v>0</v>
      </c>
      <c r="AZ70" s="35">
        <f>Breeders!$E36*AG70/1000</f>
        <v>0</v>
      </c>
      <c r="BA70" s="35">
        <f>Breeders!$E36*AH70/1000</f>
        <v>0</v>
      </c>
      <c r="BB70" s="35">
        <f>Breeders!$E36*AI70/1000</f>
        <v>0</v>
      </c>
      <c r="BC70" s="35">
        <f>Breeders!$E36*AJ70/1000</f>
        <v>0</v>
      </c>
      <c r="BD70" s="35">
        <f>Breeders!$E36*AK70/1000</f>
        <v>0</v>
      </c>
      <c r="BE70" s="35">
        <f>Breeders!$E36*AL70/1000</f>
        <v>0</v>
      </c>
      <c r="BF70" s="35">
        <f>Breeders!$E36*AM70/1000</f>
        <v>0</v>
      </c>
    </row>
    <row r="71" spans="1:58" s="20" customFormat="1" ht="14.25" customHeight="1">
      <c r="A71" s="19"/>
      <c r="C71" s="22"/>
      <c r="D71" s="22"/>
      <c r="E71" s="22"/>
      <c r="F71" s="22"/>
      <c r="G71" s="22"/>
      <c r="I71" s="19"/>
      <c r="K71" s="21"/>
      <c r="M71" s="19"/>
      <c r="N71" s="21"/>
      <c r="O71" s="21"/>
      <c r="P71" s="22"/>
      <c r="Q71" s="22"/>
      <c r="R71" s="22"/>
      <c r="V71" s="22">
        <v>29</v>
      </c>
      <c r="W71" s="33">
        <f>IF($A37=0,0,VLOOKUP($A37,[0]!Matrix,W$41))</f>
        <v>0</v>
      </c>
      <c r="X71" s="33">
        <f>IF($A37=0,0,VLOOKUP($A37,[0]!Matrix,X$41))</f>
        <v>0</v>
      </c>
      <c r="Y71" s="33">
        <f>IF($A37=0,0,VLOOKUP($A37,[0]!Matrix,Y$41))</f>
        <v>0</v>
      </c>
      <c r="Z71" s="33">
        <f>IF($A37=0,0,VLOOKUP($A37,[0]!Matrix,Z$41))</f>
        <v>0</v>
      </c>
      <c r="AA71" s="33">
        <f>IF($A37=0,0,VLOOKUP($A37,[0]!Matrix,AA$41))</f>
        <v>0</v>
      </c>
      <c r="AB71" s="33">
        <f>IF($A37=0,0,VLOOKUP($A37,[0]!Matrix,AB$41))</f>
        <v>0</v>
      </c>
      <c r="AC71" s="33">
        <f>IF($A37=0,0,VLOOKUP($A37,[0]!Matrix,AC$41))</f>
        <v>0</v>
      </c>
      <c r="AD71" s="33">
        <f>IF($A37=0,0,VLOOKUP($A37,[0]!Matrix,AD$41))</f>
        <v>0</v>
      </c>
      <c r="AE71" s="33">
        <f>IF($A37=0,0,VLOOKUP($A37,[0]!Matrix,AE$41))</f>
        <v>0</v>
      </c>
      <c r="AF71" s="33">
        <f>IF($A37=0,0,VLOOKUP($A37,[0]!Matrix,AF$41))</f>
        <v>0</v>
      </c>
      <c r="AG71" s="33">
        <f>IF($A37=0,0,VLOOKUP($A37,[0]!Matrix,AG$41))</f>
        <v>0</v>
      </c>
      <c r="AH71" s="33">
        <f>IF($A37=0,0,VLOOKUP($A37,[0]!Matrix,AH$41))</f>
        <v>0</v>
      </c>
      <c r="AI71" s="33">
        <f>IF($A37=0,0,VLOOKUP($A37,[0]!Matrix,AI$41))</f>
        <v>0</v>
      </c>
      <c r="AJ71" s="33">
        <f>IF($A37=0,0,VLOOKUP($A37,[0]!Matrix,AJ$41))</f>
        <v>0</v>
      </c>
      <c r="AK71" s="33">
        <f>IF($A37=0,0,VLOOKUP($A37,[0]!Matrix,AK$41))</f>
        <v>0</v>
      </c>
      <c r="AL71" s="33">
        <f>IF($A37=0,0,VLOOKUP($A37,[0]!Matrix,AL$41))</f>
        <v>0</v>
      </c>
      <c r="AM71" s="33">
        <f>IF($A37=0,0,VLOOKUP($A37,[0]!Matrix,AM$41))</f>
        <v>0</v>
      </c>
      <c r="AN71" s="34"/>
      <c r="AO71" s="22">
        <v>29</v>
      </c>
      <c r="AP71" s="35">
        <f>Breeders!$E37*W71/1000</f>
        <v>0</v>
      </c>
      <c r="AQ71" s="35">
        <f>Breeders!$E37*X71/1000</f>
        <v>0</v>
      </c>
      <c r="AR71" s="35">
        <f>Breeders!$E37*Y71/1000</f>
        <v>0</v>
      </c>
      <c r="AS71" s="35">
        <f>Breeders!$E37*Z71/1000</f>
        <v>0</v>
      </c>
      <c r="AT71" s="35">
        <f>Breeders!$E37*AA71/1000</f>
        <v>0</v>
      </c>
      <c r="AU71" s="35">
        <f>Breeders!$E37*AB71/1000</f>
        <v>0</v>
      </c>
      <c r="AV71" s="35">
        <f>Breeders!$E37*AC71/1000</f>
        <v>0</v>
      </c>
      <c r="AW71" s="35">
        <f>Breeders!$E37*AD71/1000</f>
        <v>0</v>
      </c>
      <c r="AX71" s="35">
        <f>Breeders!$E37*AE71/1000</f>
        <v>0</v>
      </c>
      <c r="AY71" s="35">
        <f>Breeders!$E37*AF71/1000</f>
        <v>0</v>
      </c>
      <c r="AZ71" s="35">
        <f>Breeders!$E37*AG71/1000</f>
        <v>0</v>
      </c>
      <c r="BA71" s="35">
        <f>Breeders!$E37*AH71/1000</f>
        <v>0</v>
      </c>
      <c r="BB71" s="35">
        <f>Breeders!$E37*AI71/1000</f>
        <v>0</v>
      </c>
      <c r="BC71" s="35">
        <f>Breeders!$E37*AJ71/1000</f>
        <v>0</v>
      </c>
      <c r="BD71" s="35">
        <f>Breeders!$E37*AK71/1000</f>
        <v>0</v>
      </c>
      <c r="BE71" s="35">
        <f>Breeders!$E37*AL71/1000</f>
        <v>0</v>
      </c>
      <c r="BF71" s="35">
        <f>Breeders!$E37*AM71/1000</f>
        <v>0</v>
      </c>
    </row>
    <row r="72" spans="1:58" s="20" customFormat="1" ht="14.25" customHeight="1">
      <c r="A72" s="19"/>
      <c r="C72" s="22"/>
      <c r="D72" s="22"/>
      <c r="E72" s="22"/>
      <c r="F72" s="22"/>
      <c r="G72" s="22"/>
      <c r="I72" s="19"/>
      <c r="K72" s="21"/>
      <c r="M72" s="19"/>
      <c r="N72" s="21"/>
      <c r="O72" s="21"/>
      <c r="P72" s="22"/>
      <c r="Q72" s="22"/>
      <c r="R72" s="22"/>
      <c r="V72" s="22">
        <v>30</v>
      </c>
      <c r="W72" s="33">
        <f>IF($A38=0,0,VLOOKUP($A38,[0]!Matrix,W$41))</f>
        <v>0</v>
      </c>
      <c r="X72" s="33">
        <f>IF($A38=0,0,VLOOKUP($A38,[0]!Matrix,X$41))</f>
        <v>0</v>
      </c>
      <c r="Y72" s="33">
        <f>IF($A38=0,0,VLOOKUP($A38,[0]!Matrix,Y$41))</f>
        <v>0</v>
      </c>
      <c r="Z72" s="33">
        <f>IF($A38=0,0,VLOOKUP($A38,[0]!Matrix,Z$41))</f>
        <v>0</v>
      </c>
      <c r="AA72" s="33">
        <f>IF($A38=0,0,VLOOKUP($A38,[0]!Matrix,AA$41))</f>
        <v>0</v>
      </c>
      <c r="AB72" s="33">
        <f>IF($A38=0,0,VLOOKUP($A38,[0]!Matrix,AB$41))</f>
        <v>0</v>
      </c>
      <c r="AC72" s="33">
        <f>IF($A38=0,0,VLOOKUP($A38,[0]!Matrix,AC$41))</f>
        <v>0</v>
      </c>
      <c r="AD72" s="33">
        <f>IF($A38=0,0,VLOOKUP($A38,[0]!Matrix,AD$41))</f>
        <v>0</v>
      </c>
      <c r="AE72" s="33">
        <f>IF($A38=0,0,VLOOKUP($A38,[0]!Matrix,AE$41))</f>
        <v>0</v>
      </c>
      <c r="AF72" s="33">
        <f>IF($A38=0,0,VLOOKUP($A38,[0]!Matrix,AF$41))</f>
        <v>0</v>
      </c>
      <c r="AG72" s="33">
        <f>IF($A38=0,0,VLOOKUP($A38,[0]!Matrix,AG$41))</f>
        <v>0</v>
      </c>
      <c r="AH72" s="33">
        <f>IF($A38=0,0,VLOOKUP($A38,[0]!Matrix,AH$41))</f>
        <v>0</v>
      </c>
      <c r="AI72" s="33">
        <f>IF($A38=0,0,VLOOKUP($A38,[0]!Matrix,AI$41))</f>
        <v>0</v>
      </c>
      <c r="AJ72" s="33">
        <f>IF($A38=0,0,VLOOKUP($A38,[0]!Matrix,AJ$41))</f>
        <v>0</v>
      </c>
      <c r="AK72" s="33">
        <f>IF($A38=0,0,VLOOKUP($A38,[0]!Matrix,AK$41))</f>
        <v>0</v>
      </c>
      <c r="AL72" s="33">
        <f>IF($A38=0,0,VLOOKUP($A38,[0]!Matrix,AL$41))</f>
        <v>0</v>
      </c>
      <c r="AM72" s="33">
        <f>IF($A38=0,0,VLOOKUP($A38,[0]!Matrix,AM$41))</f>
        <v>0</v>
      </c>
      <c r="AN72" s="34"/>
      <c r="AO72" s="22">
        <v>30</v>
      </c>
      <c r="AP72" s="35">
        <f>Breeders!$E38*W72/1000</f>
        <v>0</v>
      </c>
      <c r="AQ72" s="35">
        <f>Breeders!$E38*X72/1000</f>
        <v>0</v>
      </c>
      <c r="AR72" s="35">
        <f>Breeders!$E38*Y72/1000</f>
        <v>0</v>
      </c>
      <c r="AS72" s="35">
        <f>Breeders!$E38*Z72/1000</f>
        <v>0</v>
      </c>
      <c r="AT72" s="35">
        <f>Breeders!$E38*AA72/1000</f>
        <v>0</v>
      </c>
      <c r="AU72" s="35">
        <f>Breeders!$E38*AB72/1000</f>
        <v>0</v>
      </c>
      <c r="AV72" s="35">
        <f>Breeders!$E38*AC72/1000</f>
        <v>0</v>
      </c>
      <c r="AW72" s="35">
        <f>Breeders!$E38*AD72/1000</f>
        <v>0</v>
      </c>
      <c r="AX72" s="35">
        <f>Breeders!$E38*AE72/1000</f>
        <v>0</v>
      </c>
      <c r="AY72" s="35">
        <f>Breeders!$E38*AF72/1000</f>
        <v>0</v>
      </c>
      <c r="AZ72" s="35">
        <f>Breeders!$E38*AG72/1000</f>
        <v>0</v>
      </c>
      <c r="BA72" s="35">
        <f>Breeders!$E38*AH72/1000</f>
        <v>0</v>
      </c>
      <c r="BB72" s="35">
        <f>Breeders!$E38*AI72/1000</f>
        <v>0</v>
      </c>
      <c r="BC72" s="35">
        <f>Breeders!$E38*AJ72/1000</f>
        <v>0</v>
      </c>
      <c r="BD72" s="35">
        <f>Breeders!$E38*AK72/1000</f>
        <v>0</v>
      </c>
      <c r="BE72" s="35">
        <f>Breeders!$E38*AL72/1000</f>
        <v>0</v>
      </c>
      <c r="BF72" s="35">
        <f>Breeders!$E38*AM72/1000</f>
        <v>0</v>
      </c>
    </row>
    <row r="73" spans="1:58" ht="14.25" customHeight="1">
      <c r="AP73" s="35"/>
      <c r="AQ73" s="35"/>
      <c r="AR73" s="35"/>
      <c r="AS73" s="35"/>
      <c r="AT73" s="35"/>
      <c r="AU73" s="35"/>
      <c r="AV73" s="35"/>
      <c r="AW73" s="35"/>
      <c r="AX73" s="35"/>
      <c r="AY73" s="35"/>
      <c r="AZ73" s="35"/>
      <c r="BA73" s="35"/>
      <c r="BB73" s="35"/>
      <c r="BC73" s="35"/>
      <c r="BD73" s="35"/>
    </row>
    <row r="75" spans="1:58" ht="14.25" customHeight="1">
      <c r="W75" s="18">
        <v>3</v>
      </c>
      <c r="X75" s="18">
        <f t="shared" ref="X75:AJ75" si="10">W75+1</f>
        <v>4</v>
      </c>
      <c r="Y75" s="18">
        <f>X75+1</f>
        <v>5</v>
      </c>
      <c r="Z75" s="18">
        <f t="shared" si="10"/>
        <v>6</v>
      </c>
      <c r="AA75" s="18">
        <f t="shared" si="10"/>
        <v>7</v>
      </c>
      <c r="AB75" s="18">
        <f t="shared" si="10"/>
        <v>8</v>
      </c>
      <c r="AC75" s="18">
        <f t="shared" si="10"/>
        <v>9</v>
      </c>
      <c r="AD75" s="18">
        <f t="shared" si="10"/>
        <v>10</v>
      </c>
      <c r="AE75" s="18">
        <f t="shared" si="10"/>
        <v>11</v>
      </c>
      <c r="AF75" s="18">
        <f t="shared" si="10"/>
        <v>12</v>
      </c>
      <c r="AG75" s="18">
        <f t="shared" si="10"/>
        <v>13</v>
      </c>
      <c r="AH75" s="18">
        <f t="shared" si="10"/>
        <v>14</v>
      </c>
      <c r="AI75" s="18">
        <f t="shared" si="10"/>
        <v>15</v>
      </c>
      <c r="AJ75" s="18">
        <f t="shared" si="10"/>
        <v>16</v>
      </c>
      <c r="AK75" s="18">
        <f>AJ75+1</f>
        <v>17</v>
      </c>
      <c r="AL75" s="18">
        <v>18</v>
      </c>
      <c r="AM75" s="70">
        <v>19</v>
      </c>
      <c r="AN75" s="70"/>
      <c r="AO75" s="29"/>
      <c r="AP75" s="18">
        <v>3</v>
      </c>
      <c r="AQ75" s="18">
        <f t="shared" ref="AQ75:BD75" si="11">AP75+1</f>
        <v>4</v>
      </c>
      <c r="AR75" s="18">
        <f t="shared" si="11"/>
        <v>5</v>
      </c>
      <c r="AS75" s="18">
        <f t="shared" si="11"/>
        <v>6</v>
      </c>
      <c r="AT75" s="18">
        <f t="shared" si="11"/>
        <v>7</v>
      </c>
      <c r="AU75" s="18">
        <f t="shared" si="11"/>
        <v>8</v>
      </c>
      <c r="AV75" s="18">
        <f t="shared" si="11"/>
        <v>9</v>
      </c>
      <c r="AW75" s="18">
        <f t="shared" si="11"/>
        <v>10</v>
      </c>
      <c r="AX75" s="18">
        <f t="shared" si="11"/>
        <v>11</v>
      </c>
      <c r="AY75" s="18">
        <f t="shared" si="11"/>
        <v>12</v>
      </c>
      <c r="AZ75" s="18">
        <f t="shared" si="11"/>
        <v>13</v>
      </c>
      <c r="BA75" s="18">
        <f t="shared" si="11"/>
        <v>14</v>
      </c>
      <c r="BB75" s="18">
        <f t="shared" si="11"/>
        <v>15</v>
      </c>
      <c r="BC75" s="18">
        <f t="shared" si="11"/>
        <v>16</v>
      </c>
      <c r="BD75" s="18">
        <f t="shared" si="11"/>
        <v>17</v>
      </c>
      <c r="BE75" s="18">
        <v>18</v>
      </c>
      <c r="BF75" s="70">
        <v>19</v>
      </c>
    </row>
    <row r="76" spans="1:58" ht="14.25" customHeight="1">
      <c r="V76" s="69" t="str">
        <f>M8</f>
        <v>Lactation</v>
      </c>
      <c r="W76" s="37" t="s">
        <v>66</v>
      </c>
      <c r="X76" s="37" t="s">
        <v>19</v>
      </c>
      <c r="Y76" s="37" t="s">
        <v>20</v>
      </c>
      <c r="Z76" s="37" t="s">
        <v>32</v>
      </c>
      <c r="AA76" s="37" t="s">
        <v>2</v>
      </c>
      <c r="AB76" s="37" t="s">
        <v>67</v>
      </c>
      <c r="AC76" s="37" t="s">
        <v>3</v>
      </c>
      <c r="AD76" s="37" t="s">
        <v>4</v>
      </c>
      <c r="AE76" s="37" t="s">
        <v>5</v>
      </c>
      <c r="AF76" s="37" t="s">
        <v>6</v>
      </c>
      <c r="AG76" s="37" t="s">
        <v>7</v>
      </c>
      <c r="AH76" s="37" t="s">
        <v>8</v>
      </c>
      <c r="AI76" s="37" t="s">
        <v>9</v>
      </c>
      <c r="AJ76" s="37" t="s">
        <v>10</v>
      </c>
      <c r="AK76" s="37" t="s">
        <v>73</v>
      </c>
      <c r="AL76" s="37" t="s">
        <v>75</v>
      </c>
      <c r="AM76" s="34" t="s">
        <v>76</v>
      </c>
      <c r="AN76" s="34"/>
      <c r="AO76" s="69" t="str">
        <f>V76</f>
        <v>Lactation</v>
      </c>
      <c r="AP76" s="37" t="s">
        <v>66</v>
      </c>
      <c r="AQ76" s="37" t="s">
        <v>19</v>
      </c>
      <c r="AR76" s="37" t="s">
        <v>20</v>
      </c>
      <c r="AS76" s="37" t="s">
        <v>32</v>
      </c>
      <c r="AT76" s="37" t="s">
        <v>2</v>
      </c>
      <c r="AU76" s="37" t="s">
        <v>67</v>
      </c>
      <c r="AV76" s="37" t="s">
        <v>3</v>
      </c>
      <c r="AW76" s="37" t="s">
        <v>4</v>
      </c>
      <c r="AX76" s="37" t="s">
        <v>5</v>
      </c>
      <c r="AY76" s="37" t="s">
        <v>6</v>
      </c>
      <c r="AZ76" s="37" t="s">
        <v>7</v>
      </c>
      <c r="BA76" s="37" t="s">
        <v>8</v>
      </c>
      <c r="BB76" s="37" t="s">
        <v>9</v>
      </c>
      <c r="BC76" s="37" t="s">
        <v>10</v>
      </c>
      <c r="BD76" s="37" t="s">
        <v>73</v>
      </c>
      <c r="BE76" s="37" t="s">
        <v>75</v>
      </c>
      <c r="BF76" s="34" t="s">
        <v>76</v>
      </c>
    </row>
    <row r="77" spans="1:58" ht="14.25" customHeight="1">
      <c r="V77" s="22">
        <v>1</v>
      </c>
      <c r="W77" s="33">
        <f>IF($A9=0,0,VLOOKUP($A9,[0]!Matrix,W$75))</f>
        <v>3395</v>
      </c>
      <c r="X77" s="33">
        <f>IF($A9=0,0,VLOOKUP($A9,[0]!Matrix,X$75))</f>
        <v>8.24</v>
      </c>
      <c r="Y77" s="33">
        <f>IF($A9=0,0,VLOOKUP($A9,[0]!Matrix,Y$75))</f>
        <v>1.98</v>
      </c>
      <c r="Z77" s="33">
        <f>IF($A9=0,0,VLOOKUP($A9,[0]!Matrix,Z$75))</f>
        <v>3.48</v>
      </c>
      <c r="AA77" s="33">
        <f>IF($A9=0,0,VLOOKUP($A9,[0]!Matrix,AA$75))</f>
        <v>0.02</v>
      </c>
      <c r="AB77" s="33">
        <f>IF($A9=0,0,VLOOKUP($A9,[0]!Matrix,AB$75))</f>
        <v>0.09</v>
      </c>
      <c r="AC77" s="33">
        <f>IF($A9=0,0,VLOOKUP($A9,[0]!Matrix,AC$75))</f>
        <v>0.02</v>
      </c>
      <c r="AD77" s="33">
        <f>IF($A9=0,0,VLOOKUP($A9,[0]!Matrix,AD$75))</f>
        <v>0.05</v>
      </c>
      <c r="AE77" s="33">
        <f>IF($A9=0,0,VLOOKUP($A9,[0]!Matrix,AE$75))</f>
        <v>0.32</v>
      </c>
      <c r="AF77" s="33">
        <f>IF($A9=0,0,VLOOKUP($A9,[0]!Matrix,AF$75))</f>
        <v>0.185</v>
      </c>
      <c r="AG77" s="33">
        <f>IF($A9=0,0,VLOOKUP($A9,[0]!Matrix,AG$75))</f>
        <v>0.14939999999999998</v>
      </c>
      <c r="AH77" s="33">
        <f>IF($A9=0,0,VLOOKUP($A9,[0]!Matrix,AH$75))</f>
        <v>0.29970000000000002</v>
      </c>
      <c r="AI77" s="33">
        <f>IF($A9=0,0,VLOOKUP($A9,[0]!Matrix,AI$75))</f>
        <v>0.21560000000000001</v>
      </c>
      <c r="AJ77" s="33">
        <f>IF($A9=0,0,VLOOKUP($A9,[0]!Matrix,AJ$75))</f>
        <v>4.8000000000000001E-2</v>
      </c>
      <c r="AK77" s="33">
        <f>IF($A9=0,0,VLOOKUP($A9,[0]!Matrix,AK$75))</f>
        <v>0</v>
      </c>
      <c r="AL77" s="33">
        <f>IF($A9=0,0,VLOOKUP($A9,[0]!Matrix,AL$75))</f>
        <v>0</v>
      </c>
      <c r="AM77" s="33">
        <f>IF($A9=0,0,VLOOKUP($A9,[0]!Matrix,AM$75))</f>
        <v>0</v>
      </c>
      <c r="AN77" s="34"/>
      <c r="AO77" s="22">
        <v>1</v>
      </c>
      <c r="AP77" s="35">
        <f>Breeders!$F9*W77/1000</f>
        <v>2251.0547499999998</v>
      </c>
      <c r="AQ77" s="35">
        <f>Breeders!$F9*X77/1000</f>
        <v>5.4635319999999998</v>
      </c>
      <c r="AR77" s="35">
        <f>Breeders!$F9*Y77/1000</f>
        <v>1.3128389999999999</v>
      </c>
      <c r="AS77" s="35">
        <f>Breeders!$F9*Z77/1000</f>
        <v>2.3074139999999996</v>
      </c>
      <c r="AT77" s="35">
        <f>Breeders!$F9*AA77/1000</f>
        <v>1.3260999999999998E-2</v>
      </c>
      <c r="AU77" s="35">
        <f>Breeders!$F9*AB77/1000</f>
        <v>5.9674499999999991E-2</v>
      </c>
      <c r="AV77" s="35">
        <f>Breeders!$F9*AC77/1000</f>
        <v>1.3260999999999998E-2</v>
      </c>
      <c r="AW77" s="35">
        <f>Breeders!$F9*AD77/1000</f>
        <v>3.3152499999999994E-2</v>
      </c>
      <c r="AX77" s="35">
        <f>Breeders!$F9*AE77/1000</f>
        <v>0.21217599999999998</v>
      </c>
      <c r="AY77" s="35">
        <f>Breeders!$F9*AF77/1000</f>
        <v>0.12266425</v>
      </c>
      <c r="AZ77" s="35">
        <f>Breeders!$F9*AG77/1000</f>
        <v>9.9059669999999989E-2</v>
      </c>
      <c r="BA77" s="35">
        <f>Breeders!$F9*AH77/1000</f>
        <v>0.19871608499999999</v>
      </c>
      <c r="BB77" s="35">
        <f>Breeders!$F9*AI77/1000</f>
        <v>0.14295358</v>
      </c>
      <c r="BC77" s="35">
        <f>Breeders!$F9*AJ77/1000</f>
        <v>3.1826399999999998E-2</v>
      </c>
      <c r="BD77" s="35">
        <f>Breeders!$F9*AK77/1000</f>
        <v>0</v>
      </c>
      <c r="BE77" s="35">
        <f>Breeders!$F9*AL77/1000</f>
        <v>0</v>
      </c>
      <c r="BF77" s="35">
        <f>Breeders!$F9*AM77/1000</f>
        <v>0</v>
      </c>
    </row>
    <row r="78" spans="1:58" ht="14.25" customHeight="1">
      <c r="V78" s="22">
        <v>2</v>
      </c>
      <c r="W78" s="33">
        <f>IF($A10=0,0,VLOOKUP($A10,[0]!Matrix,W$75))</f>
        <v>3382</v>
      </c>
      <c r="X78" s="33">
        <f>IF($A10=0,0,VLOOKUP($A10,[0]!Matrix,X$75))</f>
        <v>43.9</v>
      </c>
      <c r="Y78" s="33">
        <f>IF($A10=0,0,VLOOKUP($A10,[0]!Matrix,Y$75))</f>
        <v>6.6</v>
      </c>
      <c r="Z78" s="33">
        <f>IF($A10=0,0,VLOOKUP($A10,[0]!Matrix,Z$75))</f>
        <v>1.24</v>
      </c>
      <c r="AA78" s="33">
        <f>IF($A10=0,0,VLOOKUP($A10,[0]!Matrix,AA$75))</f>
        <v>0.35</v>
      </c>
      <c r="AB78" s="33">
        <f>IF($A10=0,0,VLOOKUP($A10,[0]!Matrix,AB$75))</f>
        <v>0.31</v>
      </c>
      <c r="AC78" s="33">
        <f>IF($A10=0,0,VLOOKUP($A10,[0]!Matrix,AC$75))</f>
        <v>0.01</v>
      </c>
      <c r="AD78" s="33">
        <f>IF($A10=0,0,VLOOKUP($A10,[0]!Matrix,AD$75))</f>
        <v>0.05</v>
      </c>
      <c r="AE78" s="33">
        <f>IF($A10=0,0,VLOOKUP($A10,[0]!Matrix,AE$75))</f>
        <v>1.96</v>
      </c>
      <c r="AF78" s="33">
        <f>IF($A10=0,0,VLOOKUP($A10,[0]!Matrix,AF$75))</f>
        <v>2.4287999999999998</v>
      </c>
      <c r="AG78" s="33">
        <f>IF($A10=0,0,VLOOKUP($A10,[0]!Matrix,AG$75))</f>
        <v>0.53400000000000003</v>
      </c>
      <c r="AH78" s="33">
        <f>IF($A10=0,0,VLOOKUP($A10,[0]!Matrix,AH$75))</f>
        <v>1.1008</v>
      </c>
      <c r="AI78" s="33">
        <f>IF($A10=0,0,VLOOKUP($A10,[0]!Matrix,AI$75))</f>
        <v>1.4607999999999999</v>
      </c>
      <c r="AJ78" s="33">
        <f>IF($A10=0,0,VLOOKUP($A10,[0]!Matrix,AJ$75))</f>
        <v>0.53100000000000003</v>
      </c>
      <c r="AK78" s="33">
        <f>IF($A10=0,0,VLOOKUP($A10,[0]!Matrix,AK$75))</f>
        <v>0</v>
      </c>
      <c r="AL78" s="33">
        <f>IF($A10=0,0,VLOOKUP($A10,[0]!Matrix,AL$75))</f>
        <v>0</v>
      </c>
      <c r="AM78" s="33">
        <f>IF($A10=0,0,VLOOKUP($A10,[0]!Matrix,AM$75))</f>
        <v>0</v>
      </c>
      <c r="AN78" s="34"/>
      <c r="AO78" s="22">
        <v>2</v>
      </c>
      <c r="AP78" s="35">
        <f>Breeders!$F10*W78/1000</f>
        <v>760.95</v>
      </c>
      <c r="AQ78" s="35">
        <f>Breeders!$F10*X78/1000</f>
        <v>9.8774999999999995</v>
      </c>
      <c r="AR78" s="35">
        <f>Breeders!$F10*Y78/1000</f>
        <v>1.4850000000000001</v>
      </c>
      <c r="AS78" s="35">
        <f>Breeders!$F10*Z78/1000</f>
        <v>0.27900000000000003</v>
      </c>
      <c r="AT78" s="35">
        <f>Breeders!$F10*AA78/1000</f>
        <v>7.8750000000000001E-2</v>
      </c>
      <c r="AU78" s="35">
        <f>Breeders!$F10*AB78/1000</f>
        <v>6.9750000000000006E-2</v>
      </c>
      <c r="AV78" s="35">
        <f>Breeders!$F10*AC78/1000</f>
        <v>2.2499999999999998E-3</v>
      </c>
      <c r="AW78" s="35">
        <f>Breeders!$F10*AD78/1000</f>
        <v>1.125E-2</v>
      </c>
      <c r="AX78" s="35">
        <f>Breeders!$F10*AE78/1000</f>
        <v>0.441</v>
      </c>
      <c r="AY78" s="35">
        <f>Breeders!$F10*AF78/1000</f>
        <v>0.54647999999999997</v>
      </c>
      <c r="AZ78" s="35">
        <f>Breeders!$F10*AG78/1000</f>
        <v>0.12015000000000001</v>
      </c>
      <c r="BA78" s="35">
        <f>Breeders!$F10*AH78/1000</f>
        <v>0.24768000000000001</v>
      </c>
      <c r="BB78" s="35">
        <f>Breeders!$F10*AI78/1000</f>
        <v>0.32867999999999997</v>
      </c>
      <c r="BC78" s="35">
        <f>Breeders!$F10*AJ78/1000</f>
        <v>0.11947500000000001</v>
      </c>
      <c r="BD78" s="35">
        <f>Breeders!$F10*AK78/1000</f>
        <v>0</v>
      </c>
      <c r="BE78" s="35">
        <f>Breeders!$F10*AL78/1000</f>
        <v>0</v>
      </c>
      <c r="BF78" s="35">
        <f>Breeders!$F10*AM78/1000</f>
        <v>0</v>
      </c>
    </row>
    <row r="79" spans="1:58" ht="14.25" customHeight="1">
      <c r="V79" s="22">
        <v>3</v>
      </c>
      <c r="W79" s="33">
        <f>IF($A11=0,0,VLOOKUP($A11,[0]!Matrix,W$75))</f>
        <v>3434</v>
      </c>
      <c r="X79" s="33">
        <f>IF($A11=0,0,VLOOKUP($A11,[0]!Matrix,X$75))</f>
        <v>27.33</v>
      </c>
      <c r="Y79" s="33">
        <f>IF($A11=0,0,VLOOKUP($A11,[0]!Matrix,Y$75))</f>
        <v>7.06</v>
      </c>
      <c r="Z79" s="33">
        <f>IF($A11=0,0,VLOOKUP($A11,[0]!Matrix,Z$75))</f>
        <v>10.43</v>
      </c>
      <c r="AA79" s="33">
        <f>IF($A11=0,0,VLOOKUP($A11,[0]!Matrix,AA$75))</f>
        <v>0.12</v>
      </c>
      <c r="AB79" s="33">
        <f>IF($A11=0,0,VLOOKUP($A11,[0]!Matrix,AB$75))</f>
        <v>0.47</v>
      </c>
      <c r="AC79" s="33">
        <f>IF($A11=0,0,VLOOKUP($A11,[0]!Matrix,AC$75))</f>
        <v>0.22</v>
      </c>
      <c r="AD79" s="33">
        <f>IF($A11=0,0,VLOOKUP($A11,[0]!Matrix,AD$75))</f>
        <v>0.2</v>
      </c>
      <c r="AE79" s="33">
        <f>IF($A11=0,0,VLOOKUP($A11,[0]!Matrix,AE$75))</f>
        <v>0.9</v>
      </c>
      <c r="AF79" s="33">
        <f>IF($A11=0,0,VLOOKUP($A11,[0]!Matrix,AF$75))</f>
        <v>0.46970000000000001</v>
      </c>
      <c r="AG79" s="33">
        <f>IF($A11=0,0,VLOOKUP($A11,[0]!Matrix,AG$75))</f>
        <v>0.45100000000000001</v>
      </c>
      <c r="AH79" s="33">
        <f>IF($A11=0,0,VLOOKUP($A11,[0]!Matrix,AH$75))</f>
        <v>0.82680000000000009</v>
      </c>
      <c r="AI79" s="33">
        <f>IF($A11=0,0,VLOOKUP($A11,[0]!Matrix,AI$75))</f>
        <v>0.70289999999999997</v>
      </c>
      <c r="AJ79" s="33">
        <f>IF($A11=0,0,VLOOKUP($A11,[0]!Matrix,AJ$75))</f>
        <v>0.14909999999999998</v>
      </c>
      <c r="AK79" s="33">
        <f>IF($A11=0,0,VLOOKUP($A11,[0]!Matrix,AK$75))</f>
        <v>0</v>
      </c>
      <c r="AL79" s="33">
        <f>IF($A11=0,0,VLOOKUP($A11,[0]!Matrix,AL$75))</f>
        <v>0</v>
      </c>
      <c r="AM79" s="33">
        <f>IF($A11=0,0,VLOOKUP($A11,[0]!Matrix,AM$75))</f>
        <v>0</v>
      </c>
      <c r="AN79" s="34"/>
      <c r="AO79" s="22">
        <v>3</v>
      </c>
      <c r="AP79" s="35">
        <f>Breeders!$F11*W79/1000</f>
        <v>171.7</v>
      </c>
      <c r="AQ79" s="35">
        <f>Breeders!$F11*X79/1000</f>
        <v>1.3665</v>
      </c>
      <c r="AR79" s="35">
        <f>Breeders!$F11*Y79/1000</f>
        <v>0.35299999999999998</v>
      </c>
      <c r="AS79" s="35">
        <f>Breeders!$F11*Z79/1000</f>
        <v>0.52149999999999996</v>
      </c>
      <c r="AT79" s="35">
        <f>Breeders!$F11*AA79/1000</f>
        <v>6.0000000000000001E-3</v>
      </c>
      <c r="AU79" s="35">
        <f>Breeders!$F11*AB79/1000</f>
        <v>2.35E-2</v>
      </c>
      <c r="AV79" s="35">
        <f>Breeders!$F11*AC79/1000</f>
        <v>1.0999999999999999E-2</v>
      </c>
      <c r="AW79" s="35">
        <f>Breeders!$F11*AD79/1000</f>
        <v>0.01</v>
      </c>
      <c r="AX79" s="35">
        <f>Breeders!$F11*AE79/1000</f>
        <v>4.4999999999999998E-2</v>
      </c>
      <c r="AY79" s="35">
        <f>Breeders!$F11*AF79/1000</f>
        <v>2.3484999999999999E-2</v>
      </c>
      <c r="AZ79" s="35">
        <f>Breeders!$F11*AG79/1000</f>
        <v>2.2550000000000001E-2</v>
      </c>
      <c r="BA79" s="35">
        <f>Breeders!$F11*AH79/1000</f>
        <v>4.1340000000000002E-2</v>
      </c>
      <c r="BB79" s="35">
        <f>Breeders!$F11*AI79/1000</f>
        <v>3.5144999999999996E-2</v>
      </c>
      <c r="BC79" s="35">
        <f>Breeders!$F11*AJ79/1000</f>
        <v>7.454999999999999E-3</v>
      </c>
      <c r="BD79" s="35">
        <f>Breeders!$F11*AK79/1000</f>
        <v>0</v>
      </c>
      <c r="BE79" s="35">
        <f>Breeders!$F11*AL79/1000</f>
        <v>0</v>
      </c>
      <c r="BF79" s="35">
        <f>Breeders!$F11*AM79/1000</f>
        <v>0</v>
      </c>
    </row>
    <row r="80" spans="1:58" ht="14.25" customHeight="1">
      <c r="V80" s="22">
        <v>4</v>
      </c>
      <c r="W80" s="33">
        <f>IF($A12=0,0,VLOOKUP($A12,[0]!Matrix,W$75))</f>
        <v>1938</v>
      </c>
      <c r="X80" s="33">
        <f>IF($A12=0,0,VLOOKUP($A12,[0]!Matrix,X$75))</f>
        <v>10.27</v>
      </c>
      <c r="Y80" s="33">
        <f>IF($A12=0,0,VLOOKUP($A12,[0]!Matrix,Y$75))</f>
        <v>35.75</v>
      </c>
      <c r="Z80" s="33">
        <f>IF($A12=0,0,VLOOKUP($A12,[0]!Matrix,Z$75))</f>
        <v>1.29</v>
      </c>
      <c r="AA80" s="33">
        <f>IF($A12=0,0,VLOOKUP($A12,[0]!Matrix,AA$75))</f>
        <v>0.54</v>
      </c>
      <c r="AB80" s="33">
        <f>IF($A12=0,0,VLOOKUP($A12,[0]!Matrix,AB$75))</f>
        <v>0.04</v>
      </c>
      <c r="AC80" s="33">
        <f>IF($A12=0,0,VLOOKUP($A12,[0]!Matrix,AC$75))</f>
        <v>0.01</v>
      </c>
      <c r="AD80" s="33">
        <f>IF($A12=0,0,VLOOKUP($A12,[0]!Matrix,AD$75))</f>
        <v>0.02</v>
      </c>
      <c r="AE80" s="33">
        <f>IF($A12=0,0,VLOOKUP($A12,[0]!Matrix,AE$75))</f>
        <v>1.2</v>
      </c>
      <c r="AF80" s="33">
        <f>IF($A12=0,0,VLOOKUP($A12,[0]!Matrix,AF$75))</f>
        <v>0.38279999999999997</v>
      </c>
      <c r="AG80" s="33">
        <f>IF($A12=0,0,VLOOKUP($A12,[0]!Matrix,AG$75))</f>
        <v>9.8000000000000004E-2</v>
      </c>
      <c r="AH80" s="33">
        <f>IF($A12=0,0,VLOOKUP($A12,[0]!Matrix,AH$75))</f>
        <v>0.23</v>
      </c>
      <c r="AI80" s="33">
        <f>IF($A12=0,0,VLOOKUP($A12,[0]!Matrix,AI$75))</f>
        <v>0.24180000000000001</v>
      </c>
      <c r="AJ80" s="33">
        <f>IF($A12=0,0,VLOOKUP($A12,[0]!Matrix,AJ$75))</f>
        <v>5.5799999999999995E-2</v>
      </c>
      <c r="AK80" s="33">
        <f>IF($A12=0,0,VLOOKUP($A12,[0]!Matrix,AK$75))</f>
        <v>0</v>
      </c>
      <c r="AL80" s="33">
        <f>IF($A12=0,0,VLOOKUP($A12,[0]!Matrix,AL$75))</f>
        <v>0</v>
      </c>
      <c r="AM80" s="33">
        <f>IF($A12=0,0,VLOOKUP($A12,[0]!Matrix,AM$75))</f>
        <v>0</v>
      </c>
      <c r="AN80" s="34"/>
      <c r="AO80" s="22">
        <v>4</v>
      </c>
      <c r="AP80" s="35">
        <f>Breeders!$F12*W80/1000</f>
        <v>0</v>
      </c>
      <c r="AQ80" s="35">
        <f>Breeders!$F12*X80/1000</f>
        <v>0</v>
      </c>
      <c r="AR80" s="35">
        <f>Breeders!$F12*Y80/1000</f>
        <v>0</v>
      </c>
      <c r="AS80" s="35">
        <f>Breeders!$F12*Z80/1000</f>
        <v>0</v>
      </c>
      <c r="AT80" s="35">
        <f>Breeders!$F12*AA80/1000</f>
        <v>0</v>
      </c>
      <c r="AU80" s="35">
        <f>Breeders!$F12*AB80/1000</f>
        <v>0</v>
      </c>
      <c r="AV80" s="35">
        <f>Breeders!$F12*AC80/1000</f>
        <v>0</v>
      </c>
      <c r="AW80" s="35">
        <f>Breeders!$F12*AD80/1000</f>
        <v>0</v>
      </c>
      <c r="AX80" s="35">
        <f>Breeders!$F12*AE80/1000</f>
        <v>0</v>
      </c>
      <c r="AY80" s="35">
        <f>Breeders!$F12*AF80/1000</f>
        <v>0</v>
      </c>
      <c r="AZ80" s="35">
        <f>Breeders!$F12*AG80/1000</f>
        <v>0</v>
      </c>
      <c r="BA80" s="35">
        <f>Breeders!$F12*AH80/1000</f>
        <v>0</v>
      </c>
      <c r="BB80" s="35">
        <f>Breeders!$F12*AI80/1000</f>
        <v>0</v>
      </c>
      <c r="BC80" s="35">
        <f>Breeders!$F12*AJ80/1000</f>
        <v>0</v>
      </c>
      <c r="BD80" s="35">
        <f>Breeders!$F12*AK80/1000</f>
        <v>0</v>
      </c>
      <c r="BE80" s="35">
        <f>Breeders!$F12*AL80/1000</f>
        <v>0</v>
      </c>
      <c r="BF80" s="35">
        <f>Breeders!$F12*AM80/1000</f>
        <v>0</v>
      </c>
    </row>
    <row r="81" spans="22:58" ht="14.25" customHeight="1">
      <c r="V81" s="22">
        <v>5</v>
      </c>
      <c r="W81" s="33">
        <f>IF($A13=0,0,VLOOKUP($A13,[0]!Matrix,W$75))</f>
        <v>8124</v>
      </c>
      <c r="X81" s="33">
        <f>IF($A13=0,0,VLOOKUP($A13,[0]!Matrix,X$75))</f>
        <v>0</v>
      </c>
      <c r="Y81" s="33">
        <f>IF($A13=0,0,VLOOKUP($A13,[0]!Matrix,Y$75))</f>
        <v>0</v>
      </c>
      <c r="Z81" s="33">
        <f>IF($A13=0,0,VLOOKUP($A13,[0]!Matrix,Z$75))</f>
        <v>99</v>
      </c>
      <c r="AA81" s="33">
        <f>IF($A13=0,0,VLOOKUP($A13,[0]!Matrix,AA$75))</f>
        <v>0</v>
      </c>
      <c r="AB81" s="33">
        <f>IF($A13=0,0,VLOOKUP($A13,[0]!Matrix,AB$75))</f>
        <v>0</v>
      </c>
      <c r="AC81" s="33">
        <f>IF($A13=0,0,VLOOKUP($A13,[0]!Matrix,AC$75))</f>
        <v>0</v>
      </c>
      <c r="AD81" s="33">
        <f>IF($A13=0,0,VLOOKUP($A13,[0]!Matrix,AD$75))</f>
        <v>0</v>
      </c>
      <c r="AE81" s="33">
        <f>IF($A13=0,0,VLOOKUP($A13,[0]!Matrix,AE$75))</f>
        <v>0</v>
      </c>
      <c r="AF81" s="33">
        <f>IF($A13=0,0,VLOOKUP($A13,[0]!Matrix,AF$75))</f>
        <v>0</v>
      </c>
      <c r="AG81" s="33">
        <f>IF($A13=0,0,VLOOKUP($A13,[0]!Matrix,AG$75))</f>
        <v>0</v>
      </c>
      <c r="AH81" s="33">
        <f>IF($A13=0,0,VLOOKUP($A13,[0]!Matrix,AH$75))</f>
        <v>0</v>
      </c>
      <c r="AI81" s="33">
        <f>IF($A13=0,0,VLOOKUP($A13,[0]!Matrix,AI$75))</f>
        <v>0</v>
      </c>
      <c r="AJ81" s="33">
        <f>IF($A13=0,0,VLOOKUP($A13,[0]!Matrix,AJ$75))</f>
        <v>0</v>
      </c>
      <c r="AK81" s="33">
        <f>IF($A13=0,0,VLOOKUP($A13,[0]!Matrix,AK$75))</f>
        <v>0</v>
      </c>
      <c r="AL81" s="33">
        <f>IF($A13=0,0,VLOOKUP($A13,[0]!Matrix,AL$75))</f>
        <v>0</v>
      </c>
      <c r="AM81" s="33">
        <f>IF($A13=0,0,VLOOKUP($A13,[0]!Matrix,AM$75))</f>
        <v>0</v>
      </c>
      <c r="AN81" s="34"/>
      <c r="AO81" s="22">
        <v>5</v>
      </c>
      <c r="AP81" s="35">
        <f>Breeders!$F13*W81/1000</f>
        <v>203.1</v>
      </c>
      <c r="AQ81" s="35">
        <f>Breeders!$F13*X81/1000</f>
        <v>0</v>
      </c>
      <c r="AR81" s="35">
        <f>Breeders!$F13*Y81/1000</f>
        <v>0</v>
      </c>
      <c r="AS81" s="35">
        <f>Breeders!$F13*Z81/1000</f>
        <v>2.4750000000000001</v>
      </c>
      <c r="AT81" s="35">
        <f>Breeders!$F13*AA81/1000</f>
        <v>0</v>
      </c>
      <c r="AU81" s="35">
        <f>Breeders!$F13*AB81/1000</f>
        <v>0</v>
      </c>
      <c r="AV81" s="35">
        <f>Breeders!$F13*AC81/1000</f>
        <v>0</v>
      </c>
      <c r="AW81" s="35">
        <f>Breeders!$F13*AD81/1000</f>
        <v>0</v>
      </c>
      <c r="AX81" s="35">
        <f>Breeders!$F13*AE81/1000</f>
        <v>0</v>
      </c>
      <c r="AY81" s="35">
        <f>Breeders!$F13*AF81/1000</f>
        <v>0</v>
      </c>
      <c r="AZ81" s="35">
        <f>Breeders!$F13*AG81/1000</f>
        <v>0</v>
      </c>
      <c r="BA81" s="35">
        <f>Breeders!$F13*AH81/1000</f>
        <v>0</v>
      </c>
      <c r="BB81" s="35">
        <f>Breeders!$F13*AI81/1000</f>
        <v>0</v>
      </c>
      <c r="BC81" s="35">
        <f>Breeders!$F13*AJ81/1000</f>
        <v>0</v>
      </c>
      <c r="BD81" s="35">
        <f>Breeders!$F13*AK81/1000</f>
        <v>0</v>
      </c>
      <c r="BE81" s="35">
        <f>Breeders!$F13*AL81/1000</f>
        <v>0</v>
      </c>
      <c r="BF81" s="35">
        <f>Breeders!$F13*AM81/1000</f>
        <v>0</v>
      </c>
    </row>
    <row r="82" spans="22:58" ht="14.25" customHeight="1">
      <c r="V82" s="22">
        <v>6</v>
      </c>
      <c r="W82" s="33">
        <f>IF($A14=0,0,VLOOKUP($A14,[0]!Matrix,W$75))</f>
        <v>0</v>
      </c>
      <c r="X82" s="33">
        <f>IF($A14=0,0,VLOOKUP($A14,[0]!Matrix,X$75))</f>
        <v>0</v>
      </c>
      <c r="Y82" s="33">
        <f>IF($A14=0,0,VLOOKUP($A14,[0]!Matrix,Y$75))</f>
        <v>0</v>
      </c>
      <c r="Z82" s="33">
        <f>IF($A14=0,0,VLOOKUP($A14,[0]!Matrix,Z$75))</f>
        <v>0</v>
      </c>
      <c r="AA82" s="33">
        <f>IF($A14=0,0,VLOOKUP($A14,[0]!Matrix,AA$75))</f>
        <v>0.3</v>
      </c>
      <c r="AB82" s="33">
        <f>IF($A14=0,0,VLOOKUP($A14,[0]!Matrix,AB$75))</f>
        <v>0</v>
      </c>
      <c r="AC82" s="33">
        <f>IF($A14=0,0,VLOOKUP($A14,[0]!Matrix,AC$75))</f>
        <v>39.5</v>
      </c>
      <c r="AD82" s="33">
        <f>IF($A14=0,0,VLOOKUP($A14,[0]!Matrix,AD$75))</f>
        <v>59</v>
      </c>
      <c r="AE82" s="33">
        <f>IF($A14=0,0,VLOOKUP($A14,[0]!Matrix,AE$75))</f>
        <v>0</v>
      </c>
      <c r="AF82" s="33">
        <f>IF($A14=0,0,VLOOKUP($A14,[0]!Matrix,AF$75))</f>
        <v>0</v>
      </c>
      <c r="AG82" s="33">
        <f>IF($A14=0,0,VLOOKUP($A14,[0]!Matrix,AG$75))</f>
        <v>0</v>
      </c>
      <c r="AH82" s="33">
        <f>IF($A14=0,0,VLOOKUP($A14,[0]!Matrix,AH$75))</f>
        <v>0</v>
      </c>
      <c r="AI82" s="33">
        <f>IF($A14=0,0,VLOOKUP($A14,[0]!Matrix,AI$75))</f>
        <v>0</v>
      </c>
      <c r="AJ82" s="33">
        <f>IF($A14=0,0,VLOOKUP($A14,[0]!Matrix,AJ$75))</f>
        <v>0</v>
      </c>
      <c r="AK82" s="33">
        <f>IF($A14=0,0,VLOOKUP($A14,[0]!Matrix,AK$75))</f>
        <v>0</v>
      </c>
      <c r="AL82" s="33">
        <f>IF($A14=0,0,VLOOKUP($A14,[0]!Matrix,AL$75))</f>
        <v>0</v>
      </c>
      <c r="AM82" s="33">
        <f>IF($A14=0,0,VLOOKUP($A14,[0]!Matrix,AM$75))</f>
        <v>0</v>
      </c>
      <c r="AN82" s="34"/>
      <c r="AO82" s="22">
        <v>6</v>
      </c>
      <c r="AP82" s="35">
        <f>Breeders!$F14*W82/1000</f>
        <v>0</v>
      </c>
      <c r="AQ82" s="35">
        <f>Breeders!$F14*X82/1000</f>
        <v>0</v>
      </c>
      <c r="AR82" s="35">
        <f>Breeders!$F14*Y82/1000</f>
        <v>0</v>
      </c>
      <c r="AS82" s="35">
        <f>Breeders!$F14*Z82/1000</f>
        <v>0</v>
      </c>
      <c r="AT82" s="35">
        <f>Breeders!$F14*AA82/1000</f>
        <v>1.5E-3</v>
      </c>
      <c r="AU82" s="35">
        <f>Breeders!$F14*AB82/1000</f>
        <v>0</v>
      </c>
      <c r="AV82" s="35">
        <f>Breeders!$F14*AC82/1000</f>
        <v>0.19750000000000001</v>
      </c>
      <c r="AW82" s="35">
        <f>Breeders!$F14*AD82/1000</f>
        <v>0.29499999999999998</v>
      </c>
      <c r="AX82" s="35">
        <f>Breeders!$F14*AE82/1000</f>
        <v>0</v>
      </c>
      <c r="AY82" s="35">
        <f>Breeders!$F14*AF82/1000</f>
        <v>0</v>
      </c>
      <c r="AZ82" s="35">
        <f>Breeders!$F14*AG82/1000</f>
        <v>0</v>
      </c>
      <c r="BA82" s="35">
        <f>Breeders!$F14*AH82/1000</f>
        <v>0</v>
      </c>
      <c r="BB82" s="35">
        <f>Breeders!$F14*AI82/1000</f>
        <v>0</v>
      </c>
      <c r="BC82" s="35">
        <f>Breeders!$F14*AJ82/1000</f>
        <v>0</v>
      </c>
      <c r="BD82" s="35">
        <f>Breeders!$F14*AK82/1000</f>
        <v>0</v>
      </c>
      <c r="BE82" s="35">
        <f>Breeders!$F14*AL82/1000</f>
        <v>0</v>
      </c>
      <c r="BF82" s="35">
        <f>Breeders!$F14*AM82/1000</f>
        <v>0</v>
      </c>
    </row>
    <row r="83" spans="22:58" ht="14.25" customHeight="1">
      <c r="V83" s="22">
        <v>7</v>
      </c>
      <c r="W83" s="33">
        <f>IF($A15=0,0,VLOOKUP($A15,[0]!Matrix,W$75))</f>
        <v>0</v>
      </c>
      <c r="X83" s="33">
        <f>IF($A15=0,0,VLOOKUP($A15,[0]!Matrix,X$75))</f>
        <v>0</v>
      </c>
      <c r="Y83" s="33">
        <f>IF($A15=0,0,VLOOKUP($A15,[0]!Matrix,Y$75))</f>
        <v>0</v>
      </c>
      <c r="Z83" s="33">
        <f>IF($A15=0,0,VLOOKUP($A15,[0]!Matrix,Z$75))</f>
        <v>0</v>
      </c>
      <c r="AA83" s="33">
        <f>IF($A15=0,0,VLOOKUP($A15,[0]!Matrix,AA$75))</f>
        <v>16.899999999999999</v>
      </c>
      <c r="AB83" s="33">
        <f>IF($A15=0,0,VLOOKUP($A15,[0]!Matrix,AB$75))</f>
        <v>18.98</v>
      </c>
      <c r="AC83" s="33">
        <f>IF($A15=0,0,VLOOKUP($A15,[0]!Matrix,AC$75))</f>
        <v>0.2</v>
      </c>
      <c r="AD83" s="33">
        <f>IF($A15=0,0,VLOOKUP($A15,[0]!Matrix,AD$75))</f>
        <v>0</v>
      </c>
      <c r="AE83" s="33">
        <f>IF($A15=0,0,VLOOKUP($A15,[0]!Matrix,AE$75))</f>
        <v>0.16</v>
      </c>
      <c r="AF83" s="33">
        <f>IF($A15=0,0,VLOOKUP($A15,[0]!Matrix,AF$75))</f>
        <v>0</v>
      </c>
      <c r="AG83" s="33">
        <f>IF($A15=0,0,VLOOKUP($A15,[0]!Matrix,AG$75))</f>
        <v>0</v>
      </c>
      <c r="AH83" s="33">
        <f>IF($A15=0,0,VLOOKUP($A15,[0]!Matrix,AH$75))</f>
        <v>0</v>
      </c>
      <c r="AI83" s="33">
        <f>IF($A15=0,0,VLOOKUP($A15,[0]!Matrix,AI$75))</f>
        <v>0</v>
      </c>
      <c r="AJ83" s="33">
        <f>IF($A15=0,0,VLOOKUP($A15,[0]!Matrix,AJ$75))</f>
        <v>0</v>
      </c>
      <c r="AK83" s="33">
        <f>IF($A15=0,0,VLOOKUP($A15,[0]!Matrix,AK$75))</f>
        <v>0</v>
      </c>
      <c r="AL83" s="33">
        <f>IF($A15=0,0,VLOOKUP($A15,[0]!Matrix,AL$75))</f>
        <v>0</v>
      </c>
      <c r="AM83" s="33">
        <f>IF($A15=0,0,VLOOKUP($A15,[0]!Matrix,AM$75))</f>
        <v>0</v>
      </c>
      <c r="AN83" s="34"/>
      <c r="AO83" s="22">
        <v>7</v>
      </c>
      <c r="AP83" s="35">
        <f>Breeders!$F15*W83/1000</f>
        <v>0</v>
      </c>
      <c r="AQ83" s="35">
        <f>Breeders!$F15*X83/1000</f>
        <v>0</v>
      </c>
      <c r="AR83" s="35">
        <f>Breeders!$F15*Y83/1000</f>
        <v>0</v>
      </c>
      <c r="AS83" s="35">
        <f>Breeders!$F15*Z83/1000</f>
        <v>0</v>
      </c>
      <c r="AT83" s="35">
        <f>Breeders!$F15*AA83/1000</f>
        <v>0.21969999999999998</v>
      </c>
      <c r="AU83" s="35">
        <f>Breeders!$F15*AB83/1000</f>
        <v>0.24674000000000001</v>
      </c>
      <c r="AV83" s="35">
        <f>Breeders!$F15*AC83/1000</f>
        <v>2.5999999999999999E-3</v>
      </c>
      <c r="AW83" s="35">
        <f>Breeders!$F15*AD83/1000</f>
        <v>0</v>
      </c>
      <c r="AX83" s="35">
        <f>Breeders!$F15*AE83/1000</f>
        <v>2.0800000000000003E-3</v>
      </c>
      <c r="AY83" s="35">
        <f>Breeders!$F15*AF83/1000</f>
        <v>0</v>
      </c>
      <c r="AZ83" s="35">
        <f>Breeders!$F15*AG83/1000</f>
        <v>0</v>
      </c>
      <c r="BA83" s="35">
        <f>Breeders!$F15*AH83/1000</f>
        <v>0</v>
      </c>
      <c r="BB83" s="35">
        <f>Breeders!$F15*AI83/1000</f>
        <v>0</v>
      </c>
      <c r="BC83" s="35">
        <f>Breeders!$F15*AJ83/1000</f>
        <v>0</v>
      </c>
      <c r="BD83" s="35">
        <f>Breeders!$F15*AK83/1000</f>
        <v>0</v>
      </c>
      <c r="BE83" s="35">
        <f>Breeders!$F15*AL83/1000</f>
        <v>0</v>
      </c>
      <c r="BF83" s="35">
        <f>Breeders!$F15*AM83/1000</f>
        <v>0</v>
      </c>
    </row>
    <row r="84" spans="22:58" ht="14.25" customHeight="1">
      <c r="V84" s="22">
        <v>8</v>
      </c>
      <c r="W84" s="33">
        <f>IF($A16=0,0,VLOOKUP($A16,[0]!Matrix,W$75))</f>
        <v>0</v>
      </c>
      <c r="X84" s="33">
        <f>IF($A16=0,0,VLOOKUP($A16,[0]!Matrix,X$75))</f>
        <v>0</v>
      </c>
      <c r="Y84" s="33">
        <f>IF($A16=0,0,VLOOKUP($A16,[0]!Matrix,Y$75))</f>
        <v>0</v>
      </c>
      <c r="Z84" s="33">
        <f>IF($A16=0,0,VLOOKUP($A16,[0]!Matrix,Z$75))</f>
        <v>0</v>
      </c>
      <c r="AA84" s="33">
        <f>IF($A16=0,0,VLOOKUP($A16,[0]!Matrix,AA$75))</f>
        <v>38.5</v>
      </c>
      <c r="AB84" s="33">
        <f>IF($A16=0,0,VLOOKUP($A16,[0]!Matrix,AB$75))</f>
        <v>0.02</v>
      </c>
      <c r="AC84" s="33">
        <f>IF($A16=0,0,VLOOKUP($A16,[0]!Matrix,AC$75))</f>
        <v>0.08</v>
      </c>
      <c r="AD84" s="33">
        <f>IF($A16=0,0,VLOOKUP($A16,[0]!Matrix,AD$75))</f>
        <v>0.02</v>
      </c>
      <c r="AE84" s="33">
        <f>IF($A16=0,0,VLOOKUP($A16,[0]!Matrix,AE$75))</f>
        <v>0.08</v>
      </c>
      <c r="AF84" s="33">
        <f>IF($A16=0,0,VLOOKUP($A16,[0]!Matrix,AF$75))</f>
        <v>0</v>
      </c>
      <c r="AG84" s="33">
        <f>IF($A16=0,0,VLOOKUP($A16,[0]!Matrix,AG$75))</f>
        <v>0</v>
      </c>
      <c r="AH84" s="33">
        <f>IF($A16=0,0,VLOOKUP($A16,[0]!Matrix,AH$75))</f>
        <v>0</v>
      </c>
      <c r="AI84" s="33">
        <f>IF($A16=0,0,VLOOKUP($A16,[0]!Matrix,AI$75))</f>
        <v>0</v>
      </c>
      <c r="AJ84" s="33">
        <f>IF($A16=0,0,VLOOKUP($A16,[0]!Matrix,AJ$75))</f>
        <v>0</v>
      </c>
      <c r="AK84" s="33">
        <f>IF($A16=0,0,VLOOKUP($A16,[0]!Matrix,AK$75))</f>
        <v>0</v>
      </c>
      <c r="AL84" s="33">
        <f>IF($A16=0,0,VLOOKUP($A16,[0]!Matrix,AL$75))</f>
        <v>0</v>
      </c>
      <c r="AM84" s="33">
        <f>IF($A16=0,0,VLOOKUP($A16,[0]!Matrix,AM$75))</f>
        <v>0</v>
      </c>
      <c r="AN84" s="34"/>
      <c r="AO84" s="22">
        <v>8</v>
      </c>
      <c r="AP84" s="35">
        <f>Breeders!$F16*W84/1000</f>
        <v>0</v>
      </c>
      <c r="AQ84" s="35">
        <f>Breeders!$F16*X84/1000</f>
        <v>0</v>
      </c>
      <c r="AR84" s="35">
        <f>Breeders!$F16*Y84/1000</f>
        <v>0</v>
      </c>
      <c r="AS84" s="35">
        <f>Breeders!$F16*Z84/1000</f>
        <v>0</v>
      </c>
      <c r="AT84" s="35">
        <f>Breeders!$F16*AA84/1000</f>
        <v>0.48125000000000001</v>
      </c>
      <c r="AU84" s="35">
        <f>Breeders!$F16*AB84/1000</f>
        <v>2.5000000000000001E-4</v>
      </c>
      <c r="AV84" s="35">
        <f>Breeders!$F16*AC84/1000</f>
        <v>1E-3</v>
      </c>
      <c r="AW84" s="35">
        <f>Breeders!$F16*AD84/1000</f>
        <v>2.5000000000000001E-4</v>
      </c>
      <c r="AX84" s="35">
        <f>Breeders!$F16*AE84/1000</f>
        <v>1E-3</v>
      </c>
      <c r="AY84" s="35">
        <f>Breeders!$F16*AF84/1000</f>
        <v>0</v>
      </c>
      <c r="AZ84" s="35">
        <f>Breeders!$F16*AG84/1000</f>
        <v>0</v>
      </c>
      <c r="BA84" s="35">
        <f>Breeders!$F16*AH84/1000</f>
        <v>0</v>
      </c>
      <c r="BB84" s="35">
        <f>Breeders!$F16*AI84/1000</f>
        <v>0</v>
      </c>
      <c r="BC84" s="35">
        <f>Breeders!$F16*AJ84/1000</f>
        <v>0</v>
      </c>
      <c r="BD84" s="35">
        <f>Breeders!$F16*AK84/1000</f>
        <v>0</v>
      </c>
      <c r="BE84" s="35">
        <f>Breeders!$F16*AL84/1000</f>
        <v>0</v>
      </c>
      <c r="BF84" s="35">
        <f>Breeders!$F16*AM84/1000</f>
        <v>0</v>
      </c>
    </row>
    <row r="85" spans="22:58" ht="14.25" customHeight="1">
      <c r="V85" s="22">
        <v>9</v>
      </c>
      <c r="W85" s="33">
        <f>IF($A17=0,0,VLOOKUP($A17,[0]!Matrix,W$75))</f>
        <v>4350</v>
      </c>
      <c r="X85" s="33">
        <f>IF($A17=0,0,VLOOKUP($A17,[0]!Matrix,X$75))</f>
        <v>95.4</v>
      </c>
      <c r="Y85" s="33">
        <f>IF($A17=0,0,VLOOKUP($A17,[0]!Matrix,Y$75))</f>
        <v>0</v>
      </c>
      <c r="Z85" s="33">
        <f>IF($A17=0,0,VLOOKUP($A17,[0]!Matrix,Z$75))</f>
        <v>0</v>
      </c>
      <c r="AA85" s="33">
        <f>IF($A17=0,0,VLOOKUP($A17,[0]!Matrix,AA$75))</f>
        <v>0</v>
      </c>
      <c r="AB85" s="33">
        <f>IF($A17=0,0,VLOOKUP($A17,[0]!Matrix,AB$75))</f>
        <v>0</v>
      </c>
      <c r="AC85" s="33">
        <f>IF($A17=0,0,VLOOKUP($A17,[0]!Matrix,AC$75))</f>
        <v>0</v>
      </c>
      <c r="AD85" s="33">
        <f>IF($A17=0,0,VLOOKUP($A17,[0]!Matrix,AD$75))</f>
        <v>19.5</v>
      </c>
      <c r="AE85" s="33">
        <f>IF($A17=0,0,VLOOKUP($A17,[0]!Matrix,AE$75))</f>
        <v>0</v>
      </c>
      <c r="AF85" s="33">
        <f>IF($A17=0,0,VLOOKUP($A17,[0]!Matrix,AF$75))</f>
        <v>79.8</v>
      </c>
      <c r="AG85" s="33">
        <f>IF($A17=0,0,VLOOKUP($A17,[0]!Matrix,AG$75))</f>
        <v>0</v>
      </c>
      <c r="AH85" s="33">
        <f>IF($A17=0,0,VLOOKUP($A17,[0]!Matrix,AH$75))</f>
        <v>0</v>
      </c>
      <c r="AI85" s="33">
        <f>IF($A17=0,0,VLOOKUP($A17,[0]!Matrix,AI$75))</f>
        <v>0</v>
      </c>
      <c r="AJ85" s="33">
        <f>IF($A17=0,0,VLOOKUP($A17,[0]!Matrix,AJ$75))</f>
        <v>0</v>
      </c>
      <c r="AK85" s="33">
        <f>IF($A17=0,0,VLOOKUP($A17,[0]!Matrix,AK$75))</f>
        <v>0</v>
      </c>
      <c r="AL85" s="33">
        <f>IF($A17=0,0,VLOOKUP($A17,[0]!Matrix,AL$75))</f>
        <v>0</v>
      </c>
      <c r="AM85" s="33">
        <f>IF($A17=0,0,VLOOKUP($A17,[0]!Matrix,AM$75))</f>
        <v>0</v>
      </c>
      <c r="AN85" s="34"/>
      <c r="AO85" s="22">
        <v>9</v>
      </c>
      <c r="AP85" s="35">
        <f>Breeders!$F17*W85/1000</f>
        <v>11.31</v>
      </c>
      <c r="AQ85" s="35">
        <f>Breeders!$F17*X85/1000</f>
        <v>0.24804000000000001</v>
      </c>
      <c r="AR85" s="35">
        <f>Breeders!$F17*Y85/1000</f>
        <v>0</v>
      </c>
      <c r="AS85" s="35">
        <f>Breeders!$F17*Z85/1000</f>
        <v>0</v>
      </c>
      <c r="AT85" s="35">
        <f>Breeders!$F17*AA85/1000</f>
        <v>0</v>
      </c>
      <c r="AU85" s="35">
        <f>Breeders!$F17*AB85/1000</f>
        <v>0</v>
      </c>
      <c r="AV85" s="35">
        <f>Breeders!$F17*AC85/1000</f>
        <v>0</v>
      </c>
      <c r="AW85" s="35">
        <f>Breeders!$F17*AD85/1000</f>
        <v>5.0700000000000002E-2</v>
      </c>
      <c r="AX85" s="35">
        <f>Breeders!$F17*AE85/1000</f>
        <v>0</v>
      </c>
      <c r="AY85" s="35">
        <f>Breeders!$F17*AF85/1000</f>
        <v>0.20748</v>
      </c>
      <c r="AZ85" s="35">
        <f>Breeders!$F17*AG85/1000</f>
        <v>0</v>
      </c>
      <c r="BA85" s="35">
        <f>Breeders!$F17*AH85/1000</f>
        <v>0</v>
      </c>
      <c r="BB85" s="35">
        <f>Breeders!$F17*AI85/1000</f>
        <v>0</v>
      </c>
      <c r="BC85" s="35">
        <f>Breeders!$F17*AJ85/1000</f>
        <v>0</v>
      </c>
      <c r="BD85" s="35">
        <f>Breeders!$F17*AK85/1000</f>
        <v>0</v>
      </c>
      <c r="BE85" s="35">
        <f>Breeders!$F17*AL85/1000</f>
        <v>0</v>
      </c>
      <c r="BF85" s="35">
        <f>Breeders!$F17*AM85/1000</f>
        <v>0</v>
      </c>
    </row>
    <row r="86" spans="22:58" ht="14.25" customHeight="1">
      <c r="V86" s="22">
        <v>10</v>
      </c>
      <c r="W86" s="33">
        <f>IF($A18=0,0,VLOOKUP($A18,[0]!Matrix,W$75))</f>
        <v>5354</v>
      </c>
      <c r="X86" s="33">
        <f>IF($A18=0,0,VLOOKUP($A18,[0]!Matrix,X$75))</f>
        <v>58.4</v>
      </c>
      <c r="Y86" s="33">
        <f>IF($A18=0,0,VLOOKUP($A18,[0]!Matrix,Y$75))</f>
        <v>0</v>
      </c>
      <c r="Z86" s="33">
        <f>IF($A18=0,0,VLOOKUP($A18,[0]!Matrix,Z$75))</f>
        <v>0</v>
      </c>
      <c r="AA86" s="33">
        <f>IF($A18=0,0,VLOOKUP($A18,[0]!Matrix,AA$75))</f>
        <v>0</v>
      </c>
      <c r="AB86" s="33">
        <f>IF($A18=0,0,VLOOKUP($A18,[0]!Matrix,AB$75))</f>
        <v>0</v>
      </c>
      <c r="AC86" s="33">
        <f>IF($A18=0,0,VLOOKUP($A18,[0]!Matrix,AC$75))</f>
        <v>0</v>
      </c>
      <c r="AD86" s="33">
        <f>IF($A18=0,0,VLOOKUP($A18,[0]!Matrix,AD$75))</f>
        <v>0</v>
      </c>
      <c r="AE86" s="33">
        <f>IF($A18=0,0,VLOOKUP($A18,[0]!Matrix,AE$75))</f>
        <v>0</v>
      </c>
      <c r="AF86" s="33">
        <f>IF($A18=0,0,VLOOKUP($A18,[0]!Matrix,AF$75))</f>
        <v>0</v>
      </c>
      <c r="AG86" s="33">
        <f>IF($A18=0,0,VLOOKUP($A18,[0]!Matrix,AG$75))</f>
        <v>99</v>
      </c>
      <c r="AH86" s="33">
        <f>IF($A18=0,0,VLOOKUP($A18,[0]!Matrix,AH$75))</f>
        <v>99</v>
      </c>
      <c r="AI86" s="33">
        <f>IF($A18=0,0,VLOOKUP($A18,[0]!Matrix,AI$75))</f>
        <v>0</v>
      </c>
      <c r="AJ86" s="33">
        <f>IF($A18=0,0,VLOOKUP($A18,[0]!Matrix,AJ$75))</f>
        <v>0</v>
      </c>
      <c r="AK86" s="33">
        <f>IF($A18=0,0,VLOOKUP($A18,[0]!Matrix,AK$75))</f>
        <v>0</v>
      </c>
      <c r="AL86" s="33">
        <f>IF($A18=0,0,VLOOKUP($A18,[0]!Matrix,AL$75))</f>
        <v>0</v>
      </c>
      <c r="AM86" s="33">
        <f>IF($A18=0,0,VLOOKUP($A18,[0]!Matrix,AM$75))</f>
        <v>0</v>
      </c>
      <c r="AN86" s="34"/>
      <c r="AO86" s="22">
        <v>10</v>
      </c>
      <c r="AP86" s="35">
        <f>Breeders!$F18*W86/1000</f>
        <v>0</v>
      </c>
      <c r="AQ86" s="35">
        <f>Breeders!$F18*X86/1000</f>
        <v>0</v>
      </c>
      <c r="AR86" s="35">
        <f>Breeders!$F18*Y86/1000</f>
        <v>0</v>
      </c>
      <c r="AS86" s="35">
        <f>Breeders!$F18*Z86/1000</f>
        <v>0</v>
      </c>
      <c r="AT86" s="35">
        <f>Breeders!$F18*AA86/1000</f>
        <v>0</v>
      </c>
      <c r="AU86" s="35">
        <f>Breeders!$F18*AB86/1000</f>
        <v>0</v>
      </c>
      <c r="AV86" s="35">
        <f>Breeders!$F18*AC86/1000</f>
        <v>0</v>
      </c>
      <c r="AW86" s="35">
        <f>Breeders!$F18*AD86/1000</f>
        <v>0</v>
      </c>
      <c r="AX86" s="35">
        <f>Breeders!$F18*AE86/1000</f>
        <v>0</v>
      </c>
      <c r="AY86" s="35">
        <f>Breeders!$F18*AF86/1000</f>
        <v>0</v>
      </c>
      <c r="AZ86" s="35">
        <f>Breeders!$F18*AG86/1000</f>
        <v>0</v>
      </c>
      <c r="BA86" s="35">
        <f>Breeders!$F18*AH86/1000</f>
        <v>0</v>
      </c>
      <c r="BB86" s="35">
        <f>Breeders!$F18*AI86/1000</f>
        <v>0</v>
      </c>
      <c r="BC86" s="35">
        <f>Breeders!$F18*AJ86/1000</f>
        <v>0</v>
      </c>
      <c r="BD86" s="35">
        <f>Breeders!$F18*AK86/1000</f>
        <v>0</v>
      </c>
      <c r="BE86" s="35">
        <f>Breeders!$F18*AL86/1000</f>
        <v>0</v>
      </c>
      <c r="BF86" s="35">
        <f>Breeders!$F18*AM86/1000</f>
        <v>0</v>
      </c>
    </row>
    <row r="87" spans="22:58" ht="14.25" customHeight="1">
      <c r="V87" s="22">
        <v>11</v>
      </c>
      <c r="W87" s="33">
        <f>IF($A19=0,0,VLOOKUP($A19,[0]!Matrix,W$75))</f>
        <v>3776</v>
      </c>
      <c r="X87" s="33">
        <f>IF($A19=0,0,VLOOKUP($A19,[0]!Matrix,X$75))</f>
        <v>73.099999999999994</v>
      </c>
      <c r="Y87" s="33">
        <f>IF($A19=0,0,VLOOKUP($A19,[0]!Matrix,Y$75))</f>
        <v>0</v>
      </c>
      <c r="Z87" s="33">
        <f>IF($A19=0,0,VLOOKUP($A19,[0]!Matrix,Z$75))</f>
        <v>0</v>
      </c>
      <c r="AA87" s="33">
        <f>IF($A19=0,0,VLOOKUP($A19,[0]!Matrix,AA$75))</f>
        <v>0</v>
      </c>
      <c r="AB87" s="33">
        <f>IF($A19=0,0,VLOOKUP($A19,[0]!Matrix,AB$75))</f>
        <v>0</v>
      </c>
      <c r="AC87" s="33">
        <f>IF($A19=0,0,VLOOKUP($A19,[0]!Matrix,AC$75))</f>
        <v>0</v>
      </c>
      <c r="AD87" s="33">
        <f>IF($A19=0,0,VLOOKUP($A19,[0]!Matrix,AD$75))</f>
        <v>0</v>
      </c>
      <c r="AE87" s="33">
        <f>IF($A19=0,0,VLOOKUP($A19,[0]!Matrix,AE$75))</f>
        <v>0</v>
      </c>
      <c r="AF87" s="33">
        <f>IF($A19=0,0,VLOOKUP($A19,[0]!Matrix,AF$75))</f>
        <v>0</v>
      </c>
      <c r="AG87" s="33">
        <f>IF($A19=0,0,VLOOKUP($A19,[0]!Matrix,AG$75))</f>
        <v>0</v>
      </c>
      <c r="AH87" s="33">
        <f>IF($A19=0,0,VLOOKUP($A19,[0]!Matrix,AH$75))</f>
        <v>0</v>
      </c>
      <c r="AI87" s="33">
        <f>IF($A19=0,0,VLOOKUP($A19,[0]!Matrix,AI$75))</f>
        <v>99</v>
      </c>
      <c r="AJ87" s="33">
        <f>IF($A19=0,0,VLOOKUP($A19,[0]!Matrix,AJ$75))</f>
        <v>0</v>
      </c>
      <c r="AK87" s="33">
        <f>IF($A19=0,0,VLOOKUP($A19,[0]!Matrix,AK$75))</f>
        <v>0</v>
      </c>
      <c r="AL87" s="33">
        <f>IF($A19=0,0,VLOOKUP($A19,[0]!Matrix,AL$75))</f>
        <v>0</v>
      </c>
      <c r="AM87" s="33">
        <f>IF($A19=0,0,VLOOKUP($A19,[0]!Matrix,AM$75))</f>
        <v>0</v>
      </c>
      <c r="AN87" s="34"/>
      <c r="AO87" s="22">
        <v>11</v>
      </c>
      <c r="AP87" s="35">
        <f>Breeders!$F19*W87/1000</f>
        <v>2.2656000000000001</v>
      </c>
      <c r="AQ87" s="35">
        <f>Breeders!$F19*X87/1000</f>
        <v>4.3859999999999989E-2</v>
      </c>
      <c r="AR87" s="35">
        <f>Breeders!$F19*Y87/1000</f>
        <v>0</v>
      </c>
      <c r="AS87" s="35">
        <f>Breeders!$F19*Z87/1000</f>
        <v>0</v>
      </c>
      <c r="AT87" s="35">
        <f>Breeders!$F19*AA87/1000</f>
        <v>0</v>
      </c>
      <c r="AU87" s="35">
        <f>Breeders!$F19*AB87/1000</f>
        <v>0</v>
      </c>
      <c r="AV87" s="35">
        <f>Breeders!$F19*AC87/1000</f>
        <v>0</v>
      </c>
      <c r="AW87" s="35">
        <f>Breeders!$F19*AD87/1000</f>
        <v>0</v>
      </c>
      <c r="AX87" s="35">
        <f>Breeders!$F19*AE87/1000</f>
        <v>0</v>
      </c>
      <c r="AY87" s="35">
        <f>Breeders!$F19*AF87/1000</f>
        <v>0</v>
      </c>
      <c r="AZ87" s="35">
        <f>Breeders!$F19*AG87/1000</f>
        <v>0</v>
      </c>
      <c r="BA87" s="35">
        <f>Breeders!$F19*AH87/1000</f>
        <v>0</v>
      </c>
      <c r="BB87" s="35">
        <f>Breeders!$F19*AI87/1000</f>
        <v>5.9400000000000001E-2</v>
      </c>
      <c r="BC87" s="35">
        <f>Breeders!$F19*AJ87/1000</f>
        <v>0</v>
      </c>
      <c r="BD87" s="35">
        <f>Breeders!$F19*AK87/1000</f>
        <v>0</v>
      </c>
      <c r="BE87" s="35">
        <f>Breeders!$F19*AL87/1000</f>
        <v>0</v>
      </c>
      <c r="BF87" s="35">
        <f>Breeders!$F19*AM87/1000</f>
        <v>0</v>
      </c>
    </row>
    <row r="88" spans="22:58" ht="14.25" customHeight="1">
      <c r="V88" s="22">
        <v>12</v>
      </c>
      <c r="W88" s="33">
        <f>IF($A20=0,0,VLOOKUP($A20,[0]!Matrix,W$75))</f>
        <v>6166</v>
      </c>
      <c r="X88" s="33">
        <f>IF($A20=0,0,VLOOKUP($A20,[0]!Matrix,X$75))</f>
        <v>85.3</v>
      </c>
      <c r="Y88" s="33">
        <f>IF($A20=0,0,VLOOKUP($A20,[0]!Matrix,Y$75))</f>
        <v>0</v>
      </c>
      <c r="Z88" s="33">
        <f>IF($A20=0,0,VLOOKUP($A20,[0]!Matrix,Z$75))</f>
        <v>0</v>
      </c>
      <c r="AA88" s="33">
        <f>IF($A20=0,0,VLOOKUP($A20,[0]!Matrix,AA$75))</f>
        <v>0</v>
      </c>
      <c r="AB88" s="33">
        <f>IF($A20=0,0,VLOOKUP($A20,[0]!Matrix,AB$75))</f>
        <v>0</v>
      </c>
      <c r="AC88" s="33">
        <f>IF($A20=0,0,VLOOKUP($A20,[0]!Matrix,AC$75))</f>
        <v>0</v>
      </c>
      <c r="AD88" s="33">
        <f>IF($A20=0,0,VLOOKUP($A20,[0]!Matrix,AD$75))</f>
        <v>0</v>
      </c>
      <c r="AE88" s="33">
        <f>IF($A20=0,0,VLOOKUP($A20,[0]!Matrix,AE$75))</f>
        <v>0</v>
      </c>
      <c r="AF88" s="33">
        <f>IF($A20=0,0,VLOOKUP($A20,[0]!Matrix,AF$75))</f>
        <v>0</v>
      </c>
      <c r="AG88" s="33">
        <f>IF($A20=0,0,VLOOKUP($A20,[0]!Matrix,AG$75))</f>
        <v>0</v>
      </c>
      <c r="AH88" s="33">
        <f>IF($A20=0,0,VLOOKUP($A20,[0]!Matrix,AH$75))</f>
        <v>0</v>
      </c>
      <c r="AI88" s="33">
        <f>IF($A20=0,0,VLOOKUP($A20,[0]!Matrix,AI$75))</f>
        <v>0</v>
      </c>
      <c r="AJ88" s="33">
        <f>IF($A20=0,0,VLOOKUP($A20,[0]!Matrix,AJ$75))</f>
        <v>98.5</v>
      </c>
      <c r="AK88" s="33">
        <f>IF($A20=0,0,VLOOKUP($A20,[0]!Matrix,AK$75))</f>
        <v>0</v>
      </c>
      <c r="AL88" s="33">
        <f>IF($A20=0,0,VLOOKUP($A20,[0]!Matrix,AL$75))</f>
        <v>0</v>
      </c>
      <c r="AM88" s="33">
        <f>IF($A20=0,0,VLOOKUP($A20,[0]!Matrix,AM$75))</f>
        <v>0</v>
      </c>
      <c r="AN88" s="34"/>
      <c r="AO88" s="22">
        <v>12</v>
      </c>
      <c r="AP88" s="35">
        <f>Breeders!$F20*W88/1000</f>
        <v>0.61660000000000004</v>
      </c>
      <c r="AQ88" s="35">
        <f>Breeders!$F20*X88/1000</f>
        <v>8.5299999999999994E-3</v>
      </c>
      <c r="AR88" s="35">
        <f>Breeders!$F20*Y88/1000</f>
        <v>0</v>
      </c>
      <c r="AS88" s="35">
        <f>Breeders!$F20*Z88/1000</f>
        <v>0</v>
      </c>
      <c r="AT88" s="35">
        <f>Breeders!$F20*AA88/1000</f>
        <v>0</v>
      </c>
      <c r="AU88" s="35">
        <f>Breeders!$F20*AB88/1000</f>
        <v>0</v>
      </c>
      <c r="AV88" s="35">
        <f>Breeders!$F20*AC88/1000</f>
        <v>0</v>
      </c>
      <c r="AW88" s="35">
        <f>Breeders!$F20*AD88/1000</f>
        <v>0</v>
      </c>
      <c r="AX88" s="35">
        <f>Breeders!$F20*AE88/1000</f>
        <v>0</v>
      </c>
      <c r="AY88" s="35">
        <f>Breeders!$F20*AF88/1000</f>
        <v>0</v>
      </c>
      <c r="AZ88" s="35">
        <f>Breeders!$F20*AG88/1000</f>
        <v>0</v>
      </c>
      <c r="BA88" s="35">
        <f>Breeders!$F20*AH88/1000</f>
        <v>0</v>
      </c>
      <c r="BB88" s="35">
        <f>Breeders!$F20*AI88/1000</f>
        <v>0</v>
      </c>
      <c r="BC88" s="35">
        <f>Breeders!$F20*AJ88/1000</f>
        <v>9.8500000000000011E-3</v>
      </c>
      <c r="BD88" s="35">
        <f>Breeders!$F20*AK88/1000</f>
        <v>0</v>
      </c>
      <c r="BE88" s="35">
        <f>Breeders!$F20*AL88/1000</f>
        <v>0</v>
      </c>
      <c r="BF88" s="35">
        <f>Breeders!$F20*AM88/1000</f>
        <v>0</v>
      </c>
    </row>
    <row r="89" spans="22:58" ht="14.25" customHeight="1">
      <c r="V89" s="22">
        <v>13</v>
      </c>
      <c r="W89" s="33">
        <f>IF($A21=0,0,VLOOKUP($A21,[0]!Matrix,W$75))</f>
        <v>0</v>
      </c>
      <c r="X89" s="33">
        <f>IF($A21=0,0,VLOOKUP($A21,[0]!Matrix,X$75))</f>
        <v>0</v>
      </c>
      <c r="Y89" s="33">
        <f>IF($A21=0,0,VLOOKUP($A21,[0]!Matrix,Y$75))</f>
        <v>0</v>
      </c>
      <c r="Z89" s="33">
        <f>IF($A21=0,0,VLOOKUP($A21,[0]!Matrix,Z$75))</f>
        <v>0</v>
      </c>
      <c r="AA89" s="33">
        <f>IF($A21=0,0,VLOOKUP($A21,[0]!Matrix,AA$75))</f>
        <v>0</v>
      </c>
      <c r="AB89" s="33">
        <f>IF($A21=0,0,VLOOKUP($A21,[0]!Matrix,AB$75))</f>
        <v>0</v>
      </c>
      <c r="AC89" s="33">
        <f>IF($A21=0,0,VLOOKUP($A21,[0]!Matrix,AC$75))</f>
        <v>0</v>
      </c>
      <c r="AD89" s="33">
        <f>IF($A21=0,0,VLOOKUP($A21,[0]!Matrix,AD$75))</f>
        <v>0</v>
      </c>
      <c r="AE89" s="33">
        <f>IF($A21=0,0,VLOOKUP($A21,[0]!Matrix,AE$75))</f>
        <v>0</v>
      </c>
      <c r="AF89" s="33">
        <f>IF($A21=0,0,VLOOKUP($A21,[0]!Matrix,AF$75))</f>
        <v>0</v>
      </c>
      <c r="AG89" s="33">
        <f>IF($A21=0,0,VLOOKUP($A21,[0]!Matrix,AG$75))</f>
        <v>0</v>
      </c>
      <c r="AH89" s="33">
        <f>IF($A21=0,0,VLOOKUP($A21,[0]!Matrix,AH$75))</f>
        <v>0</v>
      </c>
      <c r="AI89" s="33">
        <f>IF($A21=0,0,VLOOKUP($A21,[0]!Matrix,AI$75))</f>
        <v>0</v>
      </c>
      <c r="AJ89" s="33">
        <f>IF($A21=0,0,VLOOKUP($A21,[0]!Matrix,AJ$75))</f>
        <v>0</v>
      </c>
      <c r="AK89" s="33">
        <f>IF($A21=0,0,VLOOKUP($A21,[0]!Matrix,AK$75))</f>
        <v>0</v>
      </c>
      <c r="AL89" s="33">
        <f>IF($A21=0,0,VLOOKUP($A21,[0]!Matrix,AL$75))</f>
        <v>0</v>
      </c>
      <c r="AM89" s="33">
        <f>IF($A21=0,0,VLOOKUP($A21,[0]!Matrix,AM$75))</f>
        <v>0</v>
      </c>
      <c r="AN89" s="34"/>
      <c r="AO89" s="22">
        <v>13</v>
      </c>
      <c r="AP89" s="35">
        <f>Breeders!$F21*W89/1000</f>
        <v>0</v>
      </c>
      <c r="AQ89" s="35">
        <f>Breeders!$F21*X89/1000</f>
        <v>0</v>
      </c>
      <c r="AR89" s="35">
        <f>Breeders!$F21*Y89/1000</f>
        <v>0</v>
      </c>
      <c r="AS89" s="35">
        <f>Breeders!$F21*Z89/1000</f>
        <v>0</v>
      </c>
      <c r="AT89" s="35">
        <f>Breeders!$F21*AA89/1000</f>
        <v>0</v>
      </c>
      <c r="AU89" s="35">
        <f>Breeders!$F21*AB89/1000</f>
        <v>0</v>
      </c>
      <c r="AV89" s="35">
        <f>Breeders!$F21*AC89/1000</f>
        <v>0</v>
      </c>
      <c r="AW89" s="35">
        <f>Breeders!$F21*AD89/1000</f>
        <v>0</v>
      </c>
      <c r="AX89" s="35">
        <f>Breeders!$F21*AE89/1000</f>
        <v>0</v>
      </c>
      <c r="AY89" s="35">
        <f>Breeders!$F21*AF89/1000</f>
        <v>0</v>
      </c>
      <c r="AZ89" s="35">
        <f>Breeders!$F21*AG89/1000</f>
        <v>0</v>
      </c>
      <c r="BA89" s="35">
        <f>Breeders!$F21*AH89/1000</f>
        <v>0</v>
      </c>
      <c r="BB89" s="35">
        <f>Breeders!$F21*AI89/1000</f>
        <v>0</v>
      </c>
      <c r="BC89" s="35">
        <f>Breeders!$F21*AJ89/1000</f>
        <v>0</v>
      </c>
      <c r="BD89" s="35">
        <f>Breeders!$F21*AK89/1000</f>
        <v>0</v>
      </c>
      <c r="BE89" s="35">
        <f>Breeders!$F21*AL89/1000</f>
        <v>0</v>
      </c>
      <c r="BF89" s="35">
        <f>Breeders!$F21*AM89/1000</f>
        <v>0</v>
      </c>
    </row>
    <row r="90" spans="22:58" ht="14.25" customHeight="1">
      <c r="V90" s="22">
        <v>14</v>
      </c>
      <c r="W90" s="33">
        <f>IF($A22=0,0,VLOOKUP($A22,[0]!Matrix,W$75))</f>
        <v>0</v>
      </c>
      <c r="X90" s="33">
        <f>IF($A22=0,0,VLOOKUP($A22,[0]!Matrix,X$75))</f>
        <v>0</v>
      </c>
      <c r="Y90" s="33">
        <f>IF($A22=0,0,VLOOKUP($A22,[0]!Matrix,Y$75))</f>
        <v>0</v>
      </c>
      <c r="Z90" s="33">
        <f>IF($A22=0,0,VLOOKUP($A22,[0]!Matrix,Z$75))</f>
        <v>0</v>
      </c>
      <c r="AA90" s="33">
        <f>IF($A22=0,0,VLOOKUP($A22,[0]!Matrix,AA$75))</f>
        <v>0</v>
      </c>
      <c r="AB90" s="33">
        <f>IF($A22=0,0,VLOOKUP($A22,[0]!Matrix,AB$75))</f>
        <v>0</v>
      </c>
      <c r="AC90" s="33">
        <f>IF($A22=0,0,VLOOKUP($A22,[0]!Matrix,AC$75))</f>
        <v>0</v>
      </c>
      <c r="AD90" s="33">
        <f>IF($A22=0,0,VLOOKUP($A22,[0]!Matrix,AD$75))</f>
        <v>0</v>
      </c>
      <c r="AE90" s="33">
        <f>IF($A22=0,0,VLOOKUP($A22,[0]!Matrix,AE$75))</f>
        <v>0</v>
      </c>
      <c r="AF90" s="33">
        <f>IF($A22=0,0,VLOOKUP($A22,[0]!Matrix,AF$75))</f>
        <v>0</v>
      </c>
      <c r="AG90" s="33">
        <f>IF($A22=0,0,VLOOKUP($A22,[0]!Matrix,AG$75))</f>
        <v>0</v>
      </c>
      <c r="AH90" s="33">
        <f>IF($A22=0,0,VLOOKUP($A22,[0]!Matrix,AH$75))</f>
        <v>0</v>
      </c>
      <c r="AI90" s="33">
        <f>IF($A22=0,0,VLOOKUP($A22,[0]!Matrix,AI$75))</f>
        <v>0</v>
      </c>
      <c r="AJ90" s="33">
        <f>IF($A22=0,0,VLOOKUP($A22,[0]!Matrix,AJ$75))</f>
        <v>0</v>
      </c>
      <c r="AK90" s="33">
        <f>IF($A22=0,0,VLOOKUP($A22,[0]!Matrix,AK$75))</f>
        <v>0</v>
      </c>
      <c r="AL90" s="33">
        <f>IF($A22=0,0,VLOOKUP($A22,[0]!Matrix,AL$75))</f>
        <v>0</v>
      </c>
      <c r="AM90" s="33">
        <f>IF($A22=0,0,VLOOKUP($A22,[0]!Matrix,AM$75))</f>
        <v>0</v>
      </c>
      <c r="AN90" s="34"/>
      <c r="AO90" s="22">
        <v>14</v>
      </c>
      <c r="AP90" s="35">
        <f>Breeders!$F22*W90/1000</f>
        <v>0</v>
      </c>
      <c r="AQ90" s="35">
        <f>Breeders!$F22*X90/1000</f>
        <v>0</v>
      </c>
      <c r="AR90" s="35">
        <f>Breeders!$F22*Y90/1000</f>
        <v>0</v>
      </c>
      <c r="AS90" s="35">
        <f>Breeders!$F22*Z90/1000</f>
        <v>0</v>
      </c>
      <c r="AT90" s="35">
        <f>Breeders!$F22*AA90/1000</f>
        <v>0</v>
      </c>
      <c r="AU90" s="35">
        <f>Breeders!$F22*AB90/1000</f>
        <v>0</v>
      </c>
      <c r="AV90" s="35">
        <f>Breeders!$F22*AC90/1000</f>
        <v>0</v>
      </c>
      <c r="AW90" s="35">
        <f>Breeders!$F22*AD90/1000</f>
        <v>0</v>
      </c>
      <c r="AX90" s="35">
        <f>Breeders!$F22*AE90/1000</f>
        <v>0</v>
      </c>
      <c r="AY90" s="35">
        <f>Breeders!$F22*AF90/1000</f>
        <v>0</v>
      </c>
      <c r="AZ90" s="35">
        <f>Breeders!$F22*AG90/1000</f>
        <v>0</v>
      </c>
      <c r="BA90" s="35">
        <f>Breeders!$F22*AH90/1000</f>
        <v>0</v>
      </c>
      <c r="BB90" s="35">
        <f>Breeders!$F22*AI90/1000</f>
        <v>0</v>
      </c>
      <c r="BC90" s="35">
        <f>Breeders!$F22*AJ90/1000</f>
        <v>0</v>
      </c>
      <c r="BD90" s="35">
        <f>Breeders!$F22*AK90/1000</f>
        <v>0</v>
      </c>
      <c r="BE90" s="35">
        <f>Breeders!$F22*AL90/1000</f>
        <v>0</v>
      </c>
      <c r="BF90" s="35">
        <f>Breeders!$F22*AM90/1000</f>
        <v>0</v>
      </c>
    </row>
    <row r="91" spans="22:58" ht="14.25" customHeight="1">
      <c r="V91" s="22">
        <v>15</v>
      </c>
      <c r="W91" s="33">
        <f>IF($A23=0,0,VLOOKUP($A23,[0]!Matrix,W$75))</f>
        <v>0</v>
      </c>
      <c r="X91" s="33">
        <f>IF($A23=0,0,VLOOKUP($A23,[0]!Matrix,X$75))</f>
        <v>0</v>
      </c>
      <c r="Y91" s="33">
        <f>IF($A23=0,0,VLOOKUP($A23,[0]!Matrix,Y$75))</f>
        <v>0</v>
      </c>
      <c r="Z91" s="33">
        <f>IF($A23=0,0,VLOOKUP($A23,[0]!Matrix,Z$75))</f>
        <v>0</v>
      </c>
      <c r="AA91" s="33">
        <f>IF($A23=0,0,VLOOKUP($A23,[0]!Matrix,AA$75))</f>
        <v>0</v>
      </c>
      <c r="AB91" s="33">
        <f>IF($A23=0,0,VLOOKUP($A23,[0]!Matrix,AB$75))</f>
        <v>0</v>
      </c>
      <c r="AC91" s="33">
        <f>IF($A23=0,0,VLOOKUP($A23,[0]!Matrix,AC$75))</f>
        <v>0</v>
      </c>
      <c r="AD91" s="33">
        <f>IF($A23=0,0,VLOOKUP($A23,[0]!Matrix,AD$75))</f>
        <v>0</v>
      </c>
      <c r="AE91" s="33">
        <f>IF($A23=0,0,VLOOKUP($A23,[0]!Matrix,AE$75))</f>
        <v>0</v>
      </c>
      <c r="AF91" s="33">
        <f>IF($A23=0,0,VLOOKUP($A23,[0]!Matrix,AF$75))</f>
        <v>0</v>
      </c>
      <c r="AG91" s="33">
        <f>IF($A23=0,0,VLOOKUP($A23,[0]!Matrix,AG$75))</f>
        <v>0</v>
      </c>
      <c r="AH91" s="33">
        <f>IF($A23=0,0,VLOOKUP($A23,[0]!Matrix,AH$75))</f>
        <v>0</v>
      </c>
      <c r="AI91" s="33">
        <f>IF($A23=0,0,VLOOKUP($A23,[0]!Matrix,AI$75))</f>
        <v>0</v>
      </c>
      <c r="AJ91" s="33">
        <f>IF($A23=0,0,VLOOKUP($A23,[0]!Matrix,AJ$75))</f>
        <v>0</v>
      </c>
      <c r="AK91" s="33">
        <f>IF($A23=0,0,VLOOKUP($A23,[0]!Matrix,AK$75))</f>
        <v>0</v>
      </c>
      <c r="AL91" s="33">
        <f>IF($A23=0,0,VLOOKUP($A23,[0]!Matrix,AL$75))</f>
        <v>0</v>
      </c>
      <c r="AM91" s="33">
        <f>IF($A23=0,0,VLOOKUP($A23,[0]!Matrix,AM$75))</f>
        <v>0</v>
      </c>
      <c r="AN91" s="34"/>
      <c r="AO91" s="22">
        <v>15</v>
      </c>
      <c r="AP91" s="35">
        <f>Breeders!$F23*W91/1000</f>
        <v>0</v>
      </c>
      <c r="AQ91" s="35">
        <f>Breeders!$F23*X91/1000</f>
        <v>0</v>
      </c>
      <c r="AR91" s="35">
        <f>Breeders!$F23*Y91/1000</f>
        <v>0</v>
      </c>
      <c r="AS91" s="35">
        <f>Breeders!$F23*Z91/1000</f>
        <v>0</v>
      </c>
      <c r="AT91" s="35">
        <f>Breeders!$F23*AA91/1000</f>
        <v>0</v>
      </c>
      <c r="AU91" s="35">
        <f>Breeders!$F23*AB91/1000</f>
        <v>0</v>
      </c>
      <c r="AV91" s="35">
        <f>Breeders!$F23*AC91/1000</f>
        <v>0</v>
      </c>
      <c r="AW91" s="35">
        <f>Breeders!$F23*AD91/1000</f>
        <v>0</v>
      </c>
      <c r="AX91" s="35">
        <f>Breeders!$F23*AE91/1000</f>
        <v>0</v>
      </c>
      <c r="AY91" s="35">
        <f>Breeders!$F23*AF91/1000</f>
        <v>0</v>
      </c>
      <c r="AZ91" s="35">
        <f>Breeders!$F23*AG91/1000</f>
        <v>0</v>
      </c>
      <c r="BA91" s="35">
        <f>Breeders!$F23*AH91/1000</f>
        <v>0</v>
      </c>
      <c r="BB91" s="35">
        <f>Breeders!$F23*AI91/1000</f>
        <v>0</v>
      </c>
      <c r="BC91" s="35">
        <f>Breeders!$F23*AJ91/1000</f>
        <v>0</v>
      </c>
      <c r="BD91" s="35">
        <f>Breeders!$F23*AK91/1000</f>
        <v>0</v>
      </c>
      <c r="BE91" s="35">
        <f>Breeders!$F23*AL91/1000</f>
        <v>0</v>
      </c>
      <c r="BF91" s="35">
        <f>Breeders!$F23*AM91/1000</f>
        <v>0</v>
      </c>
    </row>
    <row r="92" spans="22:58" ht="14.25" customHeight="1">
      <c r="V92" s="22">
        <v>16</v>
      </c>
      <c r="W92" s="33">
        <f>IF($A24=0,0,VLOOKUP($A24,[0]!Matrix,W$75))</f>
        <v>0</v>
      </c>
      <c r="X92" s="33">
        <f>IF($A24=0,0,VLOOKUP($A24,[0]!Matrix,X$75))</f>
        <v>0</v>
      </c>
      <c r="Y92" s="33">
        <f>IF($A24=0,0,VLOOKUP($A24,[0]!Matrix,Y$75))</f>
        <v>0</v>
      </c>
      <c r="Z92" s="33">
        <f>IF($A24=0,0,VLOOKUP($A24,[0]!Matrix,Z$75))</f>
        <v>0</v>
      </c>
      <c r="AA92" s="33">
        <f>IF($A24=0,0,VLOOKUP($A24,[0]!Matrix,AA$75))</f>
        <v>0</v>
      </c>
      <c r="AB92" s="33">
        <f>IF($A24=0,0,VLOOKUP($A24,[0]!Matrix,AB$75))</f>
        <v>0</v>
      </c>
      <c r="AC92" s="33">
        <f>IF($A24=0,0,VLOOKUP($A24,[0]!Matrix,AC$75))</f>
        <v>0</v>
      </c>
      <c r="AD92" s="33">
        <f>IF($A24=0,0,VLOOKUP($A24,[0]!Matrix,AD$75))</f>
        <v>0</v>
      </c>
      <c r="AE92" s="33">
        <f>IF($A24=0,0,VLOOKUP($A24,[0]!Matrix,AE$75))</f>
        <v>0</v>
      </c>
      <c r="AF92" s="33">
        <f>IF($A24=0,0,VLOOKUP($A24,[0]!Matrix,AF$75))</f>
        <v>0</v>
      </c>
      <c r="AG92" s="33">
        <f>IF($A24=0,0,VLOOKUP($A24,[0]!Matrix,AG$75))</f>
        <v>0</v>
      </c>
      <c r="AH92" s="33">
        <f>IF($A24=0,0,VLOOKUP($A24,[0]!Matrix,AH$75))</f>
        <v>0</v>
      </c>
      <c r="AI92" s="33">
        <f>IF($A24=0,0,VLOOKUP($A24,[0]!Matrix,AI$75))</f>
        <v>0</v>
      </c>
      <c r="AJ92" s="33">
        <f>IF($A24=0,0,VLOOKUP($A24,[0]!Matrix,AJ$75))</f>
        <v>0</v>
      </c>
      <c r="AK92" s="33">
        <f>IF($A24=0,0,VLOOKUP($A24,[0]!Matrix,AK$75))</f>
        <v>0</v>
      </c>
      <c r="AL92" s="33">
        <f>IF($A24=0,0,VLOOKUP($A24,[0]!Matrix,AL$75))</f>
        <v>0</v>
      </c>
      <c r="AM92" s="33">
        <f>IF($A24=0,0,VLOOKUP($A24,[0]!Matrix,AM$75))</f>
        <v>0</v>
      </c>
      <c r="AN92" s="34"/>
      <c r="AO92" s="22">
        <v>16</v>
      </c>
      <c r="AP92" s="35">
        <f>Breeders!$F24*W92/1000</f>
        <v>0</v>
      </c>
      <c r="AQ92" s="35">
        <f>Breeders!$F24*X92/1000</f>
        <v>0</v>
      </c>
      <c r="AR92" s="35">
        <f>Breeders!$F24*Y92/1000</f>
        <v>0</v>
      </c>
      <c r="AS92" s="35">
        <f>Breeders!$F24*Z92/1000</f>
        <v>0</v>
      </c>
      <c r="AT92" s="35">
        <f>Breeders!$F24*AA92/1000</f>
        <v>0</v>
      </c>
      <c r="AU92" s="35">
        <f>Breeders!$F24*AB92/1000</f>
        <v>0</v>
      </c>
      <c r="AV92" s="35">
        <f>Breeders!$F24*AC92/1000</f>
        <v>0</v>
      </c>
      <c r="AW92" s="35">
        <f>Breeders!$F24*AD92/1000</f>
        <v>0</v>
      </c>
      <c r="AX92" s="35">
        <f>Breeders!$F24*AE92/1000</f>
        <v>0</v>
      </c>
      <c r="AY92" s="35">
        <f>Breeders!$F24*AF92/1000</f>
        <v>0</v>
      </c>
      <c r="AZ92" s="35">
        <f>Breeders!$F24*AG92/1000</f>
        <v>0</v>
      </c>
      <c r="BA92" s="35">
        <f>Breeders!$F24*AH92/1000</f>
        <v>0</v>
      </c>
      <c r="BB92" s="35">
        <f>Breeders!$F24*AI92/1000</f>
        <v>0</v>
      </c>
      <c r="BC92" s="35">
        <f>Breeders!$F24*AJ92/1000</f>
        <v>0</v>
      </c>
      <c r="BD92" s="35">
        <f>Breeders!$F24*AK92/1000</f>
        <v>0</v>
      </c>
      <c r="BE92" s="35">
        <f>Breeders!$F24*AL92/1000</f>
        <v>0</v>
      </c>
      <c r="BF92" s="35">
        <f>Breeders!$F24*AM92/1000</f>
        <v>0</v>
      </c>
    </row>
    <row r="93" spans="22:58" ht="14.25" customHeight="1">
      <c r="V93" s="22">
        <v>17</v>
      </c>
      <c r="W93" s="33">
        <f>IF($A25=0,0,VLOOKUP($A25,[0]!Matrix,W$75))</f>
        <v>0</v>
      </c>
      <c r="X93" s="33">
        <f>IF($A25=0,0,VLOOKUP($A25,[0]!Matrix,X$75))</f>
        <v>0</v>
      </c>
      <c r="Y93" s="33">
        <f>IF($A25=0,0,VLOOKUP($A25,[0]!Matrix,Y$75))</f>
        <v>0</v>
      </c>
      <c r="Z93" s="33">
        <f>IF($A25=0,0,VLOOKUP($A25,[0]!Matrix,Z$75))</f>
        <v>0</v>
      </c>
      <c r="AA93" s="33">
        <f>IF($A25=0,0,VLOOKUP($A25,[0]!Matrix,AA$75))</f>
        <v>0</v>
      </c>
      <c r="AB93" s="33">
        <f>IF($A25=0,0,VLOOKUP($A25,[0]!Matrix,AB$75))</f>
        <v>0</v>
      </c>
      <c r="AC93" s="33">
        <f>IF($A25=0,0,VLOOKUP($A25,[0]!Matrix,AC$75))</f>
        <v>0</v>
      </c>
      <c r="AD93" s="33">
        <f>IF($A25=0,0,VLOOKUP($A25,[0]!Matrix,AD$75))</f>
        <v>0</v>
      </c>
      <c r="AE93" s="33">
        <f>IF($A25=0,0,VLOOKUP($A25,[0]!Matrix,AE$75))</f>
        <v>0</v>
      </c>
      <c r="AF93" s="33">
        <f>IF($A25=0,0,VLOOKUP($A25,[0]!Matrix,AF$75))</f>
        <v>0</v>
      </c>
      <c r="AG93" s="33">
        <f>IF($A25=0,0,VLOOKUP($A25,[0]!Matrix,AG$75))</f>
        <v>0</v>
      </c>
      <c r="AH93" s="33">
        <f>IF($A25=0,0,VLOOKUP($A25,[0]!Matrix,AH$75))</f>
        <v>0</v>
      </c>
      <c r="AI93" s="33">
        <f>IF($A25=0,0,VLOOKUP($A25,[0]!Matrix,AI$75))</f>
        <v>0</v>
      </c>
      <c r="AJ93" s="33">
        <f>IF($A25=0,0,VLOOKUP($A25,[0]!Matrix,AJ$75))</f>
        <v>0</v>
      </c>
      <c r="AK93" s="33">
        <f>IF($A25=0,0,VLOOKUP($A25,[0]!Matrix,AK$75))</f>
        <v>0</v>
      </c>
      <c r="AL93" s="33">
        <f>IF($A25=0,0,VLOOKUP($A25,[0]!Matrix,AL$75))</f>
        <v>0</v>
      </c>
      <c r="AM93" s="33">
        <f>IF($A25=0,0,VLOOKUP($A25,[0]!Matrix,AM$75))</f>
        <v>0</v>
      </c>
      <c r="AN93" s="34"/>
      <c r="AO93" s="22">
        <v>17</v>
      </c>
      <c r="AP93" s="35">
        <f>Breeders!$F25*W93/1000</f>
        <v>0</v>
      </c>
      <c r="AQ93" s="35">
        <f>Breeders!$F25*X93/1000</f>
        <v>0</v>
      </c>
      <c r="AR93" s="35">
        <f>Breeders!$F25*Y93/1000</f>
        <v>0</v>
      </c>
      <c r="AS93" s="35">
        <f>Breeders!$F25*Z93/1000</f>
        <v>0</v>
      </c>
      <c r="AT93" s="35">
        <f>Breeders!$F25*AA93/1000</f>
        <v>0</v>
      </c>
      <c r="AU93" s="35">
        <f>Breeders!$F25*AB93/1000</f>
        <v>0</v>
      </c>
      <c r="AV93" s="35">
        <f>Breeders!$F25*AC93/1000</f>
        <v>0</v>
      </c>
      <c r="AW93" s="35">
        <f>Breeders!$F25*AD93/1000</f>
        <v>0</v>
      </c>
      <c r="AX93" s="35">
        <f>Breeders!$F25*AE93/1000</f>
        <v>0</v>
      </c>
      <c r="AY93" s="35">
        <f>Breeders!$F25*AF93/1000</f>
        <v>0</v>
      </c>
      <c r="AZ93" s="35">
        <f>Breeders!$F25*AG93/1000</f>
        <v>0</v>
      </c>
      <c r="BA93" s="35">
        <f>Breeders!$F25*AH93/1000</f>
        <v>0</v>
      </c>
      <c r="BB93" s="35">
        <f>Breeders!$F25*AI93/1000</f>
        <v>0</v>
      </c>
      <c r="BC93" s="35">
        <f>Breeders!$F25*AJ93/1000</f>
        <v>0</v>
      </c>
      <c r="BD93" s="35">
        <f>Breeders!$F25*AK93/1000</f>
        <v>0</v>
      </c>
      <c r="BE93" s="35">
        <f>Breeders!$F25*AL93/1000</f>
        <v>0</v>
      </c>
      <c r="BF93" s="35">
        <f>Breeders!$F25*AM93/1000</f>
        <v>0</v>
      </c>
    </row>
    <row r="94" spans="22:58" ht="14.25" customHeight="1">
      <c r="V94" s="22">
        <v>18</v>
      </c>
      <c r="W94" s="33">
        <f>IF($A26=0,0,VLOOKUP($A26,[0]!Matrix,W$75))</f>
        <v>0</v>
      </c>
      <c r="X94" s="33">
        <f>IF($A26=0,0,VLOOKUP($A26,[0]!Matrix,X$75))</f>
        <v>0</v>
      </c>
      <c r="Y94" s="33">
        <f>IF($A26=0,0,VLOOKUP($A26,[0]!Matrix,Y$75))</f>
        <v>0</v>
      </c>
      <c r="Z94" s="33">
        <f>IF($A26=0,0,VLOOKUP($A26,[0]!Matrix,Z$75))</f>
        <v>0</v>
      </c>
      <c r="AA94" s="33">
        <f>IF($A26=0,0,VLOOKUP($A26,[0]!Matrix,AA$75))</f>
        <v>0</v>
      </c>
      <c r="AB94" s="33">
        <f>IF($A26=0,0,VLOOKUP($A26,[0]!Matrix,AB$75))</f>
        <v>0</v>
      </c>
      <c r="AC94" s="33">
        <f>IF($A26=0,0,VLOOKUP($A26,[0]!Matrix,AC$75))</f>
        <v>0</v>
      </c>
      <c r="AD94" s="33">
        <f>IF($A26=0,0,VLOOKUP($A26,[0]!Matrix,AD$75))</f>
        <v>0</v>
      </c>
      <c r="AE94" s="33">
        <f>IF($A26=0,0,VLOOKUP($A26,[0]!Matrix,AE$75))</f>
        <v>0</v>
      </c>
      <c r="AF94" s="33">
        <f>IF($A26=0,0,VLOOKUP($A26,[0]!Matrix,AF$75))</f>
        <v>0</v>
      </c>
      <c r="AG94" s="33">
        <f>IF($A26=0,0,VLOOKUP($A26,[0]!Matrix,AG$75))</f>
        <v>0</v>
      </c>
      <c r="AH94" s="33">
        <f>IF($A26=0,0,VLOOKUP($A26,[0]!Matrix,AH$75))</f>
        <v>0</v>
      </c>
      <c r="AI94" s="33">
        <f>IF($A26=0,0,VLOOKUP($A26,[0]!Matrix,AI$75))</f>
        <v>0</v>
      </c>
      <c r="AJ94" s="33">
        <f>IF($A26=0,0,VLOOKUP($A26,[0]!Matrix,AJ$75))</f>
        <v>0</v>
      </c>
      <c r="AK94" s="33">
        <f>IF($A26=0,0,VLOOKUP($A26,[0]!Matrix,AK$75))</f>
        <v>0</v>
      </c>
      <c r="AL94" s="33">
        <f>IF($A26=0,0,VLOOKUP($A26,[0]!Matrix,AL$75))</f>
        <v>0</v>
      </c>
      <c r="AM94" s="33">
        <f>IF($A26=0,0,VLOOKUP($A26,[0]!Matrix,AM$75))</f>
        <v>0</v>
      </c>
      <c r="AN94" s="34"/>
      <c r="AO94" s="22">
        <v>18</v>
      </c>
      <c r="AP94" s="35">
        <f>Breeders!$F26*W94/1000</f>
        <v>0</v>
      </c>
      <c r="AQ94" s="35">
        <f>Breeders!$F26*X94/1000</f>
        <v>0</v>
      </c>
      <c r="AR94" s="35">
        <f>Breeders!$F26*Y94/1000</f>
        <v>0</v>
      </c>
      <c r="AS94" s="35">
        <f>Breeders!$F26*Z94/1000</f>
        <v>0</v>
      </c>
      <c r="AT94" s="35">
        <f>Breeders!$F26*AA94/1000</f>
        <v>0</v>
      </c>
      <c r="AU94" s="35">
        <f>Breeders!$F26*AB94/1000</f>
        <v>0</v>
      </c>
      <c r="AV94" s="35">
        <f>Breeders!$F26*AC94/1000</f>
        <v>0</v>
      </c>
      <c r="AW94" s="35">
        <f>Breeders!$F26*AD94/1000</f>
        <v>0</v>
      </c>
      <c r="AX94" s="35">
        <f>Breeders!$F26*AE94/1000</f>
        <v>0</v>
      </c>
      <c r="AY94" s="35">
        <f>Breeders!$F26*AF94/1000</f>
        <v>0</v>
      </c>
      <c r="AZ94" s="35">
        <f>Breeders!$F26*AG94/1000</f>
        <v>0</v>
      </c>
      <c r="BA94" s="35">
        <f>Breeders!$F26*AH94/1000</f>
        <v>0</v>
      </c>
      <c r="BB94" s="35">
        <f>Breeders!$F26*AI94/1000</f>
        <v>0</v>
      </c>
      <c r="BC94" s="35">
        <f>Breeders!$F26*AJ94/1000</f>
        <v>0</v>
      </c>
      <c r="BD94" s="35">
        <f>Breeders!$F26*AK94/1000</f>
        <v>0</v>
      </c>
      <c r="BE94" s="35">
        <f>Breeders!$F26*AL94/1000</f>
        <v>0</v>
      </c>
      <c r="BF94" s="35">
        <f>Breeders!$F26*AM94/1000</f>
        <v>0</v>
      </c>
    </row>
    <row r="95" spans="22:58" ht="14.25" customHeight="1">
      <c r="V95" s="22">
        <v>19</v>
      </c>
      <c r="W95" s="33">
        <f>IF($A27=0,0,VLOOKUP($A27,[0]!Matrix,W$75))</f>
        <v>0</v>
      </c>
      <c r="X95" s="33">
        <f>IF($A27=0,0,VLOOKUP($A27,[0]!Matrix,X$75))</f>
        <v>0</v>
      </c>
      <c r="Y95" s="33">
        <f>IF($A27=0,0,VLOOKUP($A27,[0]!Matrix,Y$75))</f>
        <v>0</v>
      </c>
      <c r="Z95" s="33">
        <f>IF($A27=0,0,VLOOKUP($A27,[0]!Matrix,Z$75))</f>
        <v>0</v>
      </c>
      <c r="AA95" s="33">
        <f>IF($A27=0,0,VLOOKUP($A27,[0]!Matrix,AA$75))</f>
        <v>0</v>
      </c>
      <c r="AB95" s="33">
        <f>IF($A27=0,0,VLOOKUP($A27,[0]!Matrix,AB$75))</f>
        <v>0</v>
      </c>
      <c r="AC95" s="33">
        <f>IF($A27=0,0,VLOOKUP($A27,[0]!Matrix,AC$75))</f>
        <v>0</v>
      </c>
      <c r="AD95" s="33">
        <f>IF($A27=0,0,VLOOKUP($A27,[0]!Matrix,AD$75))</f>
        <v>0</v>
      </c>
      <c r="AE95" s="33">
        <f>IF($A27=0,0,VLOOKUP($A27,[0]!Matrix,AE$75))</f>
        <v>0</v>
      </c>
      <c r="AF95" s="33">
        <f>IF($A27=0,0,VLOOKUP($A27,[0]!Matrix,AF$75))</f>
        <v>0</v>
      </c>
      <c r="AG95" s="33">
        <f>IF($A27=0,0,VLOOKUP($A27,[0]!Matrix,AG$75))</f>
        <v>0</v>
      </c>
      <c r="AH95" s="33">
        <f>IF($A27=0,0,VLOOKUP($A27,[0]!Matrix,AH$75))</f>
        <v>0</v>
      </c>
      <c r="AI95" s="33">
        <f>IF($A27=0,0,VLOOKUP($A27,[0]!Matrix,AI$75))</f>
        <v>0</v>
      </c>
      <c r="AJ95" s="33">
        <f>IF($A27=0,0,VLOOKUP($A27,[0]!Matrix,AJ$75))</f>
        <v>0</v>
      </c>
      <c r="AK95" s="33">
        <f>IF($A27=0,0,VLOOKUP($A27,[0]!Matrix,AK$75))</f>
        <v>0</v>
      </c>
      <c r="AL95" s="33">
        <f>IF($A27=0,0,VLOOKUP($A27,[0]!Matrix,AL$75))</f>
        <v>0</v>
      </c>
      <c r="AM95" s="33">
        <f>IF($A27=0,0,VLOOKUP($A27,[0]!Matrix,AM$75))</f>
        <v>0</v>
      </c>
      <c r="AN95" s="34"/>
      <c r="AO95" s="22">
        <v>19</v>
      </c>
      <c r="AP95" s="35">
        <f>Breeders!$F27*W95/1000</f>
        <v>0</v>
      </c>
      <c r="AQ95" s="35">
        <f>Breeders!$F27*X95/1000</f>
        <v>0</v>
      </c>
      <c r="AR95" s="35">
        <f>Breeders!$F27*Y95/1000</f>
        <v>0</v>
      </c>
      <c r="AS95" s="35">
        <f>Breeders!$F27*Z95/1000</f>
        <v>0</v>
      </c>
      <c r="AT95" s="35">
        <f>Breeders!$F27*AA95/1000</f>
        <v>0</v>
      </c>
      <c r="AU95" s="35">
        <f>Breeders!$F27*AB95/1000</f>
        <v>0</v>
      </c>
      <c r="AV95" s="35">
        <f>Breeders!$F27*AC95/1000</f>
        <v>0</v>
      </c>
      <c r="AW95" s="35">
        <f>Breeders!$F27*AD95/1000</f>
        <v>0</v>
      </c>
      <c r="AX95" s="35">
        <f>Breeders!$F27*AE95/1000</f>
        <v>0</v>
      </c>
      <c r="AY95" s="35">
        <f>Breeders!$F27*AF95/1000</f>
        <v>0</v>
      </c>
      <c r="AZ95" s="35">
        <f>Breeders!$F27*AG95/1000</f>
        <v>0</v>
      </c>
      <c r="BA95" s="35">
        <f>Breeders!$F27*AH95/1000</f>
        <v>0</v>
      </c>
      <c r="BB95" s="35">
        <f>Breeders!$F27*AI95/1000</f>
        <v>0</v>
      </c>
      <c r="BC95" s="35">
        <f>Breeders!$F27*AJ95/1000</f>
        <v>0</v>
      </c>
      <c r="BD95" s="35">
        <f>Breeders!$F27*AK95/1000</f>
        <v>0</v>
      </c>
      <c r="BE95" s="35">
        <f>Breeders!$F27*AL95/1000</f>
        <v>0</v>
      </c>
      <c r="BF95" s="35">
        <f>Breeders!$F27*AM95/1000</f>
        <v>0</v>
      </c>
    </row>
    <row r="96" spans="22:58" ht="14.25" customHeight="1">
      <c r="V96" s="22">
        <v>20</v>
      </c>
      <c r="W96" s="33">
        <f>IF($A28=0,0,VLOOKUP($A28,[0]!Matrix,W$75))</f>
        <v>0</v>
      </c>
      <c r="X96" s="33">
        <f>IF($A28=0,0,VLOOKUP($A28,[0]!Matrix,X$75))</f>
        <v>0</v>
      </c>
      <c r="Y96" s="33">
        <f>IF($A28=0,0,VLOOKUP($A28,[0]!Matrix,Y$75))</f>
        <v>0</v>
      </c>
      <c r="Z96" s="33">
        <f>IF($A28=0,0,VLOOKUP($A28,[0]!Matrix,Z$75))</f>
        <v>0</v>
      </c>
      <c r="AA96" s="33">
        <f>IF($A28=0,0,VLOOKUP($A28,[0]!Matrix,AA$75))</f>
        <v>0</v>
      </c>
      <c r="AB96" s="33">
        <f>IF($A28=0,0,VLOOKUP($A28,[0]!Matrix,AB$75))</f>
        <v>0</v>
      </c>
      <c r="AC96" s="33">
        <f>IF($A28=0,0,VLOOKUP($A28,[0]!Matrix,AC$75))</f>
        <v>0</v>
      </c>
      <c r="AD96" s="33">
        <f>IF($A28=0,0,VLOOKUP($A28,[0]!Matrix,AD$75))</f>
        <v>0</v>
      </c>
      <c r="AE96" s="33">
        <f>IF($A28=0,0,VLOOKUP($A28,[0]!Matrix,AE$75))</f>
        <v>0</v>
      </c>
      <c r="AF96" s="33">
        <f>IF($A28=0,0,VLOOKUP($A28,[0]!Matrix,AF$75))</f>
        <v>0</v>
      </c>
      <c r="AG96" s="33">
        <f>IF($A28=0,0,VLOOKUP($A28,[0]!Matrix,AG$75))</f>
        <v>0</v>
      </c>
      <c r="AH96" s="33">
        <f>IF($A28=0,0,VLOOKUP($A28,[0]!Matrix,AH$75))</f>
        <v>0</v>
      </c>
      <c r="AI96" s="33">
        <f>IF($A28=0,0,VLOOKUP($A28,[0]!Matrix,AI$75))</f>
        <v>0</v>
      </c>
      <c r="AJ96" s="33">
        <f>IF($A28=0,0,VLOOKUP($A28,[0]!Matrix,AJ$75))</f>
        <v>0</v>
      </c>
      <c r="AK96" s="33">
        <f>IF($A28=0,0,VLOOKUP($A28,[0]!Matrix,AK$75))</f>
        <v>0</v>
      </c>
      <c r="AL96" s="33">
        <f>IF($A28=0,0,VLOOKUP($A28,[0]!Matrix,AL$75))</f>
        <v>0</v>
      </c>
      <c r="AM96" s="33">
        <f>IF($A28=0,0,VLOOKUP($A28,[0]!Matrix,AM$75))</f>
        <v>0</v>
      </c>
      <c r="AN96" s="34"/>
      <c r="AO96" s="22">
        <v>20</v>
      </c>
      <c r="AP96" s="35">
        <f>Breeders!$F28*W96/1000</f>
        <v>0</v>
      </c>
      <c r="AQ96" s="35">
        <f>Breeders!$F28*X96/1000</f>
        <v>0</v>
      </c>
      <c r="AR96" s="35">
        <f>Breeders!$F28*Y96/1000</f>
        <v>0</v>
      </c>
      <c r="AS96" s="35">
        <f>Breeders!$F28*Z96/1000</f>
        <v>0</v>
      </c>
      <c r="AT96" s="35">
        <f>Breeders!$F28*AA96/1000</f>
        <v>0</v>
      </c>
      <c r="AU96" s="35">
        <f>Breeders!$F28*AB96/1000</f>
        <v>0</v>
      </c>
      <c r="AV96" s="35">
        <f>Breeders!$F28*AC96/1000</f>
        <v>0</v>
      </c>
      <c r="AW96" s="35">
        <f>Breeders!$F28*AD96/1000</f>
        <v>0</v>
      </c>
      <c r="AX96" s="35">
        <f>Breeders!$F28*AE96/1000</f>
        <v>0</v>
      </c>
      <c r="AY96" s="35">
        <f>Breeders!$F28*AF96/1000</f>
        <v>0</v>
      </c>
      <c r="AZ96" s="35">
        <f>Breeders!$F28*AG96/1000</f>
        <v>0</v>
      </c>
      <c r="BA96" s="35">
        <f>Breeders!$F28*AH96/1000</f>
        <v>0</v>
      </c>
      <c r="BB96" s="35">
        <f>Breeders!$F28*AI96/1000</f>
        <v>0</v>
      </c>
      <c r="BC96" s="35">
        <f>Breeders!$F28*AJ96/1000</f>
        <v>0</v>
      </c>
      <c r="BD96" s="35">
        <f>Breeders!$F28*AK96/1000</f>
        <v>0</v>
      </c>
      <c r="BE96" s="35">
        <f>Breeders!$F28*AL96/1000</f>
        <v>0</v>
      </c>
      <c r="BF96" s="35">
        <f>Breeders!$F28*AM96/1000</f>
        <v>0</v>
      </c>
    </row>
    <row r="97" spans="22:58" ht="14.25" customHeight="1">
      <c r="V97" s="22">
        <v>21</v>
      </c>
      <c r="W97" s="33">
        <f>IF($A29=0,0,VLOOKUP($A29,[0]!Matrix,W$75))</f>
        <v>0</v>
      </c>
      <c r="X97" s="33">
        <f>IF($A29=0,0,VLOOKUP($A29,[0]!Matrix,X$75))</f>
        <v>0</v>
      </c>
      <c r="Y97" s="33">
        <f>IF($A29=0,0,VLOOKUP($A29,[0]!Matrix,Y$75))</f>
        <v>0</v>
      </c>
      <c r="Z97" s="33">
        <f>IF($A29=0,0,VLOOKUP($A29,[0]!Matrix,Z$75))</f>
        <v>0</v>
      </c>
      <c r="AA97" s="33">
        <f>IF($A29=0,0,VLOOKUP($A29,[0]!Matrix,AA$75))</f>
        <v>0</v>
      </c>
      <c r="AB97" s="33">
        <f>IF($A29=0,0,VLOOKUP($A29,[0]!Matrix,AB$75))</f>
        <v>0</v>
      </c>
      <c r="AC97" s="33">
        <f>IF($A29=0,0,VLOOKUP($A29,[0]!Matrix,AC$75))</f>
        <v>0</v>
      </c>
      <c r="AD97" s="33">
        <f>IF($A29=0,0,VLOOKUP($A29,[0]!Matrix,AD$75))</f>
        <v>0</v>
      </c>
      <c r="AE97" s="33">
        <f>IF($A29=0,0,VLOOKUP($A29,[0]!Matrix,AE$75))</f>
        <v>0</v>
      </c>
      <c r="AF97" s="33">
        <f>IF($A29=0,0,VLOOKUP($A29,[0]!Matrix,AF$75))</f>
        <v>0</v>
      </c>
      <c r="AG97" s="33">
        <f>IF($A29=0,0,VLOOKUP($A29,[0]!Matrix,AG$75))</f>
        <v>0</v>
      </c>
      <c r="AH97" s="33">
        <f>IF($A29=0,0,VLOOKUP($A29,[0]!Matrix,AH$75))</f>
        <v>0</v>
      </c>
      <c r="AI97" s="33">
        <f>IF($A29=0,0,VLOOKUP($A29,[0]!Matrix,AI$75))</f>
        <v>0</v>
      </c>
      <c r="AJ97" s="33">
        <f>IF($A29=0,0,VLOOKUP($A29,[0]!Matrix,AJ$75))</f>
        <v>0</v>
      </c>
      <c r="AK97" s="33">
        <f>IF($A29=0,0,VLOOKUP($A29,[0]!Matrix,AK$75))</f>
        <v>0</v>
      </c>
      <c r="AL97" s="33">
        <f>IF($A29=0,0,VLOOKUP($A29,[0]!Matrix,AL$75))</f>
        <v>0</v>
      </c>
      <c r="AM97" s="33">
        <f>IF($A29=0,0,VLOOKUP($A29,[0]!Matrix,AM$75))</f>
        <v>0</v>
      </c>
      <c r="AN97" s="34"/>
      <c r="AO97" s="22">
        <v>21</v>
      </c>
      <c r="AP97" s="35">
        <f>Breeders!$F29*W97/1000</f>
        <v>0</v>
      </c>
      <c r="AQ97" s="35">
        <f>Breeders!$F29*X97/1000</f>
        <v>0</v>
      </c>
      <c r="AR97" s="35">
        <f>Breeders!$F29*Y97/1000</f>
        <v>0</v>
      </c>
      <c r="AS97" s="35">
        <f>Breeders!$F29*Z97/1000</f>
        <v>0</v>
      </c>
      <c r="AT97" s="35">
        <f>Breeders!$F29*AA97/1000</f>
        <v>0</v>
      </c>
      <c r="AU97" s="35">
        <f>Breeders!$F29*AB97/1000</f>
        <v>0</v>
      </c>
      <c r="AV97" s="35">
        <f>Breeders!$F29*AC97/1000</f>
        <v>0</v>
      </c>
      <c r="AW97" s="35">
        <f>Breeders!$F29*AD97/1000</f>
        <v>0</v>
      </c>
      <c r="AX97" s="35">
        <f>Breeders!$F29*AE97/1000</f>
        <v>0</v>
      </c>
      <c r="AY97" s="35">
        <f>Breeders!$F29*AF97/1000</f>
        <v>0</v>
      </c>
      <c r="AZ97" s="35">
        <f>Breeders!$F29*AG97/1000</f>
        <v>0</v>
      </c>
      <c r="BA97" s="35">
        <f>Breeders!$F29*AH97/1000</f>
        <v>0</v>
      </c>
      <c r="BB97" s="35">
        <f>Breeders!$F29*AI97/1000</f>
        <v>0</v>
      </c>
      <c r="BC97" s="35">
        <f>Breeders!$F29*AJ97/1000</f>
        <v>0</v>
      </c>
      <c r="BD97" s="35">
        <f>Breeders!$F29*AK97/1000</f>
        <v>0</v>
      </c>
      <c r="BE97" s="35">
        <f>Breeders!$F29*AL97/1000</f>
        <v>0</v>
      </c>
      <c r="BF97" s="35">
        <f>Breeders!$F29*AM97/1000</f>
        <v>0</v>
      </c>
    </row>
    <row r="98" spans="22:58" ht="14.25" customHeight="1">
      <c r="V98" s="22">
        <v>22</v>
      </c>
      <c r="W98" s="33">
        <f>IF($A30=0,0,VLOOKUP($A30,[0]!Matrix,W$75))</f>
        <v>0</v>
      </c>
      <c r="X98" s="33">
        <f>IF($A30=0,0,VLOOKUP($A30,[0]!Matrix,X$75))</f>
        <v>0</v>
      </c>
      <c r="Y98" s="33">
        <f>IF($A30=0,0,VLOOKUP($A30,[0]!Matrix,Y$75))</f>
        <v>0</v>
      </c>
      <c r="Z98" s="33">
        <f>IF($A30=0,0,VLOOKUP($A30,[0]!Matrix,Z$75))</f>
        <v>0</v>
      </c>
      <c r="AA98" s="33">
        <f>IF($A30=0,0,VLOOKUP($A30,[0]!Matrix,AA$75))</f>
        <v>0</v>
      </c>
      <c r="AB98" s="33">
        <f>IF($A30=0,0,VLOOKUP($A30,[0]!Matrix,AB$75))</f>
        <v>0</v>
      </c>
      <c r="AC98" s="33">
        <f>IF($A30=0,0,VLOOKUP($A30,[0]!Matrix,AC$75))</f>
        <v>0</v>
      </c>
      <c r="AD98" s="33">
        <f>IF($A30=0,0,VLOOKUP($A30,[0]!Matrix,AD$75))</f>
        <v>0</v>
      </c>
      <c r="AE98" s="33">
        <f>IF($A30=0,0,VLOOKUP($A30,[0]!Matrix,AE$75))</f>
        <v>0</v>
      </c>
      <c r="AF98" s="33">
        <f>IF($A30=0,0,VLOOKUP($A30,[0]!Matrix,AF$75))</f>
        <v>0</v>
      </c>
      <c r="AG98" s="33">
        <f>IF($A30=0,0,VLOOKUP($A30,[0]!Matrix,AG$75))</f>
        <v>0</v>
      </c>
      <c r="AH98" s="33">
        <f>IF($A30=0,0,VLOOKUP($A30,[0]!Matrix,AH$75))</f>
        <v>0</v>
      </c>
      <c r="AI98" s="33">
        <f>IF($A30=0,0,VLOOKUP($A30,[0]!Matrix,AI$75))</f>
        <v>0</v>
      </c>
      <c r="AJ98" s="33">
        <f>IF($A30=0,0,VLOOKUP($A30,[0]!Matrix,AJ$75))</f>
        <v>0</v>
      </c>
      <c r="AK98" s="33">
        <f>IF($A30=0,0,VLOOKUP($A30,[0]!Matrix,AK$75))</f>
        <v>0</v>
      </c>
      <c r="AL98" s="33">
        <f>IF($A30=0,0,VLOOKUP($A30,[0]!Matrix,AL$75))</f>
        <v>0</v>
      </c>
      <c r="AM98" s="33">
        <f>IF($A30=0,0,VLOOKUP($A30,[0]!Matrix,AM$75))</f>
        <v>0</v>
      </c>
      <c r="AN98" s="34"/>
      <c r="AO98" s="22">
        <v>22</v>
      </c>
      <c r="AP98" s="35">
        <f>Breeders!$F30*W98/1000</f>
        <v>0</v>
      </c>
      <c r="AQ98" s="35">
        <f>Breeders!$F30*X98/1000</f>
        <v>0</v>
      </c>
      <c r="AR98" s="35">
        <f>Breeders!$F30*Y98/1000</f>
        <v>0</v>
      </c>
      <c r="AS98" s="35">
        <f>Breeders!$F30*Z98/1000</f>
        <v>0</v>
      </c>
      <c r="AT98" s="35">
        <f>Breeders!$F30*AA98/1000</f>
        <v>0</v>
      </c>
      <c r="AU98" s="35">
        <f>Breeders!$F30*AB98/1000</f>
        <v>0</v>
      </c>
      <c r="AV98" s="35">
        <f>Breeders!$F30*AC98/1000</f>
        <v>0</v>
      </c>
      <c r="AW98" s="35">
        <f>Breeders!$F30*AD98/1000</f>
        <v>0</v>
      </c>
      <c r="AX98" s="35">
        <f>Breeders!$F30*AE98/1000</f>
        <v>0</v>
      </c>
      <c r="AY98" s="35">
        <f>Breeders!$F30*AF98/1000</f>
        <v>0</v>
      </c>
      <c r="AZ98" s="35">
        <f>Breeders!$F30*AG98/1000</f>
        <v>0</v>
      </c>
      <c r="BA98" s="35">
        <f>Breeders!$F30*AH98/1000</f>
        <v>0</v>
      </c>
      <c r="BB98" s="35">
        <f>Breeders!$F30*AI98/1000</f>
        <v>0</v>
      </c>
      <c r="BC98" s="35">
        <f>Breeders!$F30*AJ98/1000</f>
        <v>0</v>
      </c>
      <c r="BD98" s="35">
        <f>Breeders!$F30*AK98/1000</f>
        <v>0</v>
      </c>
      <c r="BE98" s="35">
        <f>Breeders!$F30*AL98/1000</f>
        <v>0</v>
      </c>
      <c r="BF98" s="35">
        <f>Breeders!$F30*AM98/1000</f>
        <v>0</v>
      </c>
    </row>
    <row r="99" spans="22:58" ht="14.25" customHeight="1">
      <c r="V99" s="22">
        <v>23</v>
      </c>
      <c r="W99" s="33">
        <f>IF($A31=0,0,VLOOKUP($A31,[0]!Matrix,W$75))</f>
        <v>0</v>
      </c>
      <c r="X99" s="33">
        <f>IF($A31=0,0,VLOOKUP($A31,[0]!Matrix,X$75))</f>
        <v>0</v>
      </c>
      <c r="Y99" s="33">
        <f>IF($A31=0,0,VLOOKUP($A31,[0]!Matrix,Y$75))</f>
        <v>0</v>
      </c>
      <c r="Z99" s="33">
        <f>IF($A31=0,0,VLOOKUP($A31,[0]!Matrix,Z$75))</f>
        <v>0</v>
      </c>
      <c r="AA99" s="33">
        <f>IF($A31=0,0,VLOOKUP($A31,[0]!Matrix,AA$75))</f>
        <v>0</v>
      </c>
      <c r="AB99" s="33">
        <f>IF($A31=0,0,VLOOKUP($A31,[0]!Matrix,AB$75))</f>
        <v>0</v>
      </c>
      <c r="AC99" s="33">
        <f>IF($A31=0,0,VLOOKUP($A31,[0]!Matrix,AC$75))</f>
        <v>0</v>
      </c>
      <c r="AD99" s="33">
        <f>IF($A31=0,0,VLOOKUP($A31,[0]!Matrix,AD$75))</f>
        <v>0</v>
      </c>
      <c r="AE99" s="33">
        <f>IF($A31=0,0,VLOOKUP($A31,[0]!Matrix,AE$75))</f>
        <v>0</v>
      </c>
      <c r="AF99" s="33">
        <f>IF($A31=0,0,VLOOKUP($A31,[0]!Matrix,AF$75))</f>
        <v>0</v>
      </c>
      <c r="AG99" s="33">
        <f>IF($A31=0,0,VLOOKUP($A31,[0]!Matrix,AG$75))</f>
        <v>0</v>
      </c>
      <c r="AH99" s="33">
        <f>IF($A31=0,0,VLOOKUP($A31,[0]!Matrix,AH$75))</f>
        <v>0</v>
      </c>
      <c r="AI99" s="33">
        <f>IF($A31=0,0,VLOOKUP($A31,[0]!Matrix,AI$75))</f>
        <v>0</v>
      </c>
      <c r="AJ99" s="33">
        <f>IF($A31=0,0,VLOOKUP($A31,[0]!Matrix,AJ$75))</f>
        <v>0</v>
      </c>
      <c r="AK99" s="33">
        <f>IF($A31=0,0,VLOOKUP($A31,[0]!Matrix,AK$75))</f>
        <v>0</v>
      </c>
      <c r="AL99" s="33">
        <f>IF($A31=0,0,VLOOKUP($A31,[0]!Matrix,AL$75))</f>
        <v>0</v>
      </c>
      <c r="AM99" s="33">
        <f>IF($A31=0,0,VLOOKUP($A31,[0]!Matrix,AM$75))</f>
        <v>0</v>
      </c>
      <c r="AN99" s="34"/>
      <c r="AO99" s="22">
        <v>23</v>
      </c>
      <c r="AP99" s="35">
        <f>Breeders!$F31*W99/1000</f>
        <v>0</v>
      </c>
      <c r="AQ99" s="35">
        <f>Breeders!$F31*X99/1000</f>
        <v>0</v>
      </c>
      <c r="AR99" s="35">
        <f>Breeders!$F31*Y99/1000</f>
        <v>0</v>
      </c>
      <c r="AS99" s="35">
        <f>Breeders!$F31*Z99/1000</f>
        <v>0</v>
      </c>
      <c r="AT99" s="35">
        <f>Breeders!$F31*AA99/1000</f>
        <v>0</v>
      </c>
      <c r="AU99" s="35">
        <f>Breeders!$F31*AB99/1000</f>
        <v>0</v>
      </c>
      <c r="AV99" s="35">
        <f>Breeders!$F31*AC99/1000</f>
        <v>0</v>
      </c>
      <c r="AW99" s="35">
        <f>Breeders!$F31*AD99/1000</f>
        <v>0</v>
      </c>
      <c r="AX99" s="35">
        <f>Breeders!$F31*AE99/1000</f>
        <v>0</v>
      </c>
      <c r="AY99" s="35">
        <f>Breeders!$F31*AF99/1000</f>
        <v>0</v>
      </c>
      <c r="AZ99" s="35">
        <f>Breeders!$F31*AG99/1000</f>
        <v>0</v>
      </c>
      <c r="BA99" s="35">
        <f>Breeders!$F31*AH99/1000</f>
        <v>0</v>
      </c>
      <c r="BB99" s="35">
        <f>Breeders!$F31*AI99/1000</f>
        <v>0</v>
      </c>
      <c r="BC99" s="35">
        <f>Breeders!$F31*AJ99/1000</f>
        <v>0</v>
      </c>
      <c r="BD99" s="35">
        <f>Breeders!$F31*AK99/1000</f>
        <v>0</v>
      </c>
      <c r="BE99" s="35">
        <f>Breeders!$F31*AL99/1000</f>
        <v>0</v>
      </c>
      <c r="BF99" s="35">
        <f>Breeders!$F31*AM99/1000</f>
        <v>0</v>
      </c>
    </row>
    <row r="100" spans="22:58" ht="14.25" customHeight="1">
      <c r="V100" s="22">
        <v>24</v>
      </c>
      <c r="W100" s="33">
        <f>IF($A32=0,0,VLOOKUP($A32,[0]!Matrix,W$75))</f>
        <v>0</v>
      </c>
      <c r="X100" s="33">
        <f>IF($A32=0,0,VLOOKUP($A32,[0]!Matrix,X$75))</f>
        <v>0</v>
      </c>
      <c r="Y100" s="33">
        <f>IF($A32=0,0,VLOOKUP($A32,[0]!Matrix,Y$75))</f>
        <v>0</v>
      </c>
      <c r="Z100" s="33">
        <f>IF($A32=0,0,VLOOKUP($A32,[0]!Matrix,Z$75))</f>
        <v>0</v>
      </c>
      <c r="AA100" s="33">
        <f>IF($A32=0,0,VLOOKUP($A32,[0]!Matrix,AA$75))</f>
        <v>0</v>
      </c>
      <c r="AB100" s="33">
        <f>IF($A32=0,0,VLOOKUP($A32,[0]!Matrix,AB$75))</f>
        <v>0</v>
      </c>
      <c r="AC100" s="33">
        <f>IF($A32=0,0,VLOOKUP($A32,[0]!Matrix,AC$75))</f>
        <v>0</v>
      </c>
      <c r="AD100" s="33">
        <f>IF($A32=0,0,VLOOKUP($A32,[0]!Matrix,AD$75))</f>
        <v>0</v>
      </c>
      <c r="AE100" s="33">
        <f>IF($A32=0,0,VLOOKUP($A32,[0]!Matrix,AE$75))</f>
        <v>0</v>
      </c>
      <c r="AF100" s="33">
        <f>IF($A32=0,0,VLOOKUP($A32,[0]!Matrix,AF$75))</f>
        <v>0</v>
      </c>
      <c r="AG100" s="33">
        <f>IF($A32=0,0,VLOOKUP($A32,[0]!Matrix,AG$75))</f>
        <v>0</v>
      </c>
      <c r="AH100" s="33">
        <f>IF($A32=0,0,VLOOKUP($A32,[0]!Matrix,AH$75))</f>
        <v>0</v>
      </c>
      <c r="AI100" s="33">
        <f>IF($A32=0,0,VLOOKUP($A32,[0]!Matrix,AI$75))</f>
        <v>0</v>
      </c>
      <c r="AJ100" s="33">
        <f>IF($A32=0,0,VLOOKUP($A32,[0]!Matrix,AJ$75))</f>
        <v>0</v>
      </c>
      <c r="AK100" s="33">
        <f>IF($A32=0,0,VLOOKUP($A32,[0]!Matrix,AK$75))</f>
        <v>0</v>
      </c>
      <c r="AL100" s="33">
        <f>IF($A32=0,0,VLOOKUP($A32,[0]!Matrix,AL$75))</f>
        <v>0</v>
      </c>
      <c r="AM100" s="33">
        <f>IF($A32=0,0,VLOOKUP($A32,[0]!Matrix,AM$75))</f>
        <v>0</v>
      </c>
      <c r="AN100" s="34"/>
      <c r="AO100" s="22">
        <v>24</v>
      </c>
      <c r="AP100" s="35">
        <f>Breeders!$F32*W100/1000</f>
        <v>0</v>
      </c>
      <c r="AQ100" s="35">
        <f>Breeders!$F32*X100/1000</f>
        <v>0</v>
      </c>
      <c r="AR100" s="35">
        <f>Breeders!$F32*Y100/1000</f>
        <v>0</v>
      </c>
      <c r="AS100" s="35">
        <f>Breeders!$F32*Z100/1000</f>
        <v>0</v>
      </c>
      <c r="AT100" s="35">
        <f>Breeders!$F32*AA100/1000</f>
        <v>0</v>
      </c>
      <c r="AU100" s="35">
        <f>Breeders!$F32*AB100/1000</f>
        <v>0</v>
      </c>
      <c r="AV100" s="35">
        <f>Breeders!$F32*AC100/1000</f>
        <v>0</v>
      </c>
      <c r="AW100" s="35">
        <f>Breeders!$F32*AD100/1000</f>
        <v>0</v>
      </c>
      <c r="AX100" s="35">
        <f>Breeders!$F32*AE100/1000</f>
        <v>0</v>
      </c>
      <c r="AY100" s="35">
        <f>Breeders!$F32*AF100/1000</f>
        <v>0</v>
      </c>
      <c r="AZ100" s="35">
        <f>Breeders!$F32*AG100/1000</f>
        <v>0</v>
      </c>
      <c r="BA100" s="35">
        <f>Breeders!$F32*AH100/1000</f>
        <v>0</v>
      </c>
      <c r="BB100" s="35">
        <f>Breeders!$F32*AI100/1000</f>
        <v>0</v>
      </c>
      <c r="BC100" s="35">
        <f>Breeders!$F32*AJ100/1000</f>
        <v>0</v>
      </c>
      <c r="BD100" s="35">
        <f>Breeders!$F32*AK100/1000</f>
        <v>0</v>
      </c>
      <c r="BE100" s="35">
        <f>Breeders!$F32*AL100/1000</f>
        <v>0</v>
      </c>
      <c r="BF100" s="35">
        <f>Breeders!$F32*AM100/1000</f>
        <v>0</v>
      </c>
    </row>
    <row r="101" spans="22:58" ht="14.25" customHeight="1">
      <c r="V101" s="22">
        <v>25</v>
      </c>
      <c r="W101" s="33">
        <f>IF($A33=0,0,VLOOKUP($A33,[0]!Matrix,W$75))</f>
        <v>0</v>
      </c>
      <c r="X101" s="33">
        <f>IF($A33=0,0,VLOOKUP($A33,[0]!Matrix,X$75))</f>
        <v>0</v>
      </c>
      <c r="Y101" s="33">
        <f>IF($A33=0,0,VLOOKUP($A33,[0]!Matrix,Y$75))</f>
        <v>0</v>
      </c>
      <c r="Z101" s="33">
        <f>IF($A33=0,0,VLOOKUP($A33,[0]!Matrix,Z$75))</f>
        <v>0</v>
      </c>
      <c r="AA101" s="33">
        <f>IF($A33=0,0,VLOOKUP($A33,[0]!Matrix,AA$75))</f>
        <v>0</v>
      </c>
      <c r="AB101" s="33">
        <f>IF($A33=0,0,VLOOKUP($A33,[0]!Matrix,AB$75))</f>
        <v>0</v>
      </c>
      <c r="AC101" s="33">
        <f>IF($A33=0,0,VLOOKUP($A33,[0]!Matrix,AC$75))</f>
        <v>0</v>
      </c>
      <c r="AD101" s="33">
        <f>IF($A33=0,0,VLOOKUP($A33,[0]!Matrix,AD$75))</f>
        <v>0</v>
      </c>
      <c r="AE101" s="33">
        <f>IF($A33=0,0,VLOOKUP($A33,[0]!Matrix,AE$75))</f>
        <v>0</v>
      </c>
      <c r="AF101" s="33">
        <f>IF($A33=0,0,VLOOKUP($A33,[0]!Matrix,AF$75))</f>
        <v>0</v>
      </c>
      <c r="AG101" s="33">
        <f>IF($A33=0,0,VLOOKUP($A33,[0]!Matrix,AG$75))</f>
        <v>0</v>
      </c>
      <c r="AH101" s="33">
        <f>IF($A33=0,0,VLOOKUP($A33,[0]!Matrix,AH$75))</f>
        <v>0</v>
      </c>
      <c r="AI101" s="33">
        <f>IF($A33=0,0,VLOOKUP($A33,[0]!Matrix,AI$75))</f>
        <v>0</v>
      </c>
      <c r="AJ101" s="33">
        <f>IF($A33=0,0,VLOOKUP($A33,[0]!Matrix,AJ$75))</f>
        <v>0</v>
      </c>
      <c r="AK101" s="33">
        <f>IF($A33=0,0,VLOOKUP($A33,[0]!Matrix,AK$75))</f>
        <v>0</v>
      </c>
      <c r="AL101" s="33">
        <f>IF($A33=0,0,VLOOKUP($A33,[0]!Matrix,AL$75))</f>
        <v>0</v>
      </c>
      <c r="AM101" s="33">
        <f>IF($A33=0,0,VLOOKUP($A33,[0]!Matrix,AM$75))</f>
        <v>0</v>
      </c>
      <c r="AN101" s="34"/>
      <c r="AO101" s="22">
        <v>25</v>
      </c>
      <c r="AP101" s="35">
        <f>Breeders!$F33*W101/1000</f>
        <v>0</v>
      </c>
      <c r="AQ101" s="35">
        <f>Breeders!$F33*X101/1000</f>
        <v>0</v>
      </c>
      <c r="AR101" s="35">
        <f>Breeders!$F33*Y101/1000</f>
        <v>0</v>
      </c>
      <c r="AS101" s="35">
        <f>Breeders!$F33*Z101/1000</f>
        <v>0</v>
      </c>
      <c r="AT101" s="35">
        <f>Breeders!$F33*AA101/1000</f>
        <v>0</v>
      </c>
      <c r="AU101" s="35">
        <f>Breeders!$F33*AB101/1000</f>
        <v>0</v>
      </c>
      <c r="AV101" s="35">
        <f>Breeders!$F33*AC101/1000</f>
        <v>0</v>
      </c>
      <c r="AW101" s="35">
        <f>Breeders!$F33*AD101/1000</f>
        <v>0</v>
      </c>
      <c r="AX101" s="35">
        <f>Breeders!$F33*AE101/1000</f>
        <v>0</v>
      </c>
      <c r="AY101" s="35">
        <f>Breeders!$F33*AF101/1000</f>
        <v>0</v>
      </c>
      <c r="AZ101" s="35">
        <f>Breeders!$F33*AG101/1000</f>
        <v>0</v>
      </c>
      <c r="BA101" s="35">
        <f>Breeders!$F33*AH101/1000</f>
        <v>0</v>
      </c>
      <c r="BB101" s="35">
        <f>Breeders!$F33*AI101/1000</f>
        <v>0</v>
      </c>
      <c r="BC101" s="35">
        <f>Breeders!$F33*AJ101/1000</f>
        <v>0</v>
      </c>
      <c r="BD101" s="35">
        <f>Breeders!$F33*AK101/1000</f>
        <v>0</v>
      </c>
      <c r="BE101" s="35">
        <f>Breeders!$F33*AL101/1000</f>
        <v>0</v>
      </c>
      <c r="BF101" s="35">
        <f>Breeders!$F33*AM101/1000</f>
        <v>0</v>
      </c>
    </row>
    <row r="102" spans="22:58" ht="14.25" customHeight="1">
      <c r="V102" s="22">
        <v>26</v>
      </c>
      <c r="W102" s="33">
        <f>IF($A34=0,0,VLOOKUP($A34,[0]!Matrix,W$75))</f>
        <v>0</v>
      </c>
      <c r="X102" s="33">
        <f>IF($A34=0,0,VLOOKUP($A34,[0]!Matrix,X$75))</f>
        <v>0</v>
      </c>
      <c r="Y102" s="33">
        <f>IF($A34=0,0,VLOOKUP($A34,[0]!Matrix,Y$75))</f>
        <v>0</v>
      </c>
      <c r="Z102" s="33">
        <f>IF($A34=0,0,VLOOKUP($A34,[0]!Matrix,Z$75))</f>
        <v>0</v>
      </c>
      <c r="AA102" s="33">
        <f>IF($A34=0,0,VLOOKUP($A34,[0]!Matrix,AA$75))</f>
        <v>0</v>
      </c>
      <c r="AB102" s="33">
        <f>IF($A34=0,0,VLOOKUP($A34,[0]!Matrix,AB$75))</f>
        <v>0</v>
      </c>
      <c r="AC102" s="33">
        <f>IF($A34=0,0,VLOOKUP($A34,[0]!Matrix,AC$75))</f>
        <v>0</v>
      </c>
      <c r="AD102" s="33">
        <f>IF($A34=0,0,VLOOKUP($A34,[0]!Matrix,AD$75))</f>
        <v>0</v>
      </c>
      <c r="AE102" s="33">
        <f>IF($A34=0,0,VLOOKUP($A34,[0]!Matrix,AE$75))</f>
        <v>0</v>
      </c>
      <c r="AF102" s="33">
        <f>IF($A34=0,0,VLOOKUP($A34,[0]!Matrix,AF$75))</f>
        <v>0</v>
      </c>
      <c r="AG102" s="33">
        <f>IF($A34=0,0,VLOOKUP($A34,[0]!Matrix,AG$75))</f>
        <v>0</v>
      </c>
      <c r="AH102" s="33">
        <f>IF($A34=0,0,VLOOKUP($A34,[0]!Matrix,AH$75))</f>
        <v>0</v>
      </c>
      <c r="AI102" s="33">
        <f>IF($A34=0,0,VLOOKUP($A34,[0]!Matrix,AI$75))</f>
        <v>0</v>
      </c>
      <c r="AJ102" s="33">
        <f>IF($A34=0,0,VLOOKUP($A34,[0]!Matrix,AJ$75))</f>
        <v>0</v>
      </c>
      <c r="AK102" s="33">
        <f>IF($A34=0,0,VLOOKUP($A34,[0]!Matrix,AK$75))</f>
        <v>0</v>
      </c>
      <c r="AL102" s="33">
        <f>IF($A34=0,0,VLOOKUP($A34,[0]!Matrix,AL$75))</f>
        <v>0</v>
      </c>
      <c r="AM102" s="33">
        <f>IF($A34=0,0,VLOOKUP($A34,[0]!Matrix,AM$75))</f>
        <v>0</v>
      </c>
      <c r="AN102" s="34"/>
      <c r="AO102" s="22">
        <v>26</v>
      </c>
      <c r="AP102" s="35">
        <f>Breeders!$F34*W102/1000</f>
        <v>0</v>
      </c>
      <c r="AQ102" s="35">
        <f>Breeders!$F34*X102/1000</f>
        <v>0</v>
      </c>
      <c r="AR102" s="35">
        <f>Breeders!$F34*Y102/1000</f>
        <v>0</v>
      </c>
      <c r="AS102" s="35">
        <f>Breeders!$F34*Z102/1000</f>
        <v>0</v>
      </c>
      <c r="AT102" s="35">
        <f>Breeders!$F34*AA102/1000</f>
        <v>0</v>
      </c>
      <c r="AU102" s="35">
        <f>Breeders!$F34*AB102/1000</f>
        <v>0</v>
      </c>
      <c r="AV102" s="35">
        <f>Breeders!$F34*AC102/1000</f>
        <v>0</v>
      </c>
      <c r="AW102" s="35">
        <f>Breeders!$F34*AD102/1000</f>
        <v>0</v>
      </c>
      <c r="AX102" s="35">
        <f>Breeders!$F34*AE102/1000</f>
        <v>0</v>
      </c>
      <c r="AY102" s="35">
        <f>Breeders!$F34*AF102/1000</f>
        <v>0</v>
      </c>
      <c r="AZ102" s="35">
        <f>Breeders!$F34*AG102/1000</f>
        <v>0</v>
      </c>
      <c r="BA102" s="35">
        <f>Breeders!$F34*AH102/1000</f>
        <v>0</v>
      </c>
      <c r="BB102" s="35">
        <f>Breeders!$F34*AI102/1000</f>
        <v>0</v>
      </c>
      <c r="BC102" s="35">
        <f>Breeders!$F34*AJ102/1000</f>
        <v>0</v>
      </c>
      <c r="BD102" s="35">
        <f>Breeders!$F34*AK102/1000</f>
        <v>0</v>
      </c>
      <c r="BE102" s="35">
        <f>Breeders!$F34*AL102/1000</f>
        <v>0</v>
      </c>
      <c r="BF102" s="35">
        <f>Breeders!$F34*AM102/1000</f>
        <v>0</v>
      </c>
    </row>
    <row r="103" spans="22:58" ht="14.25" customHeight="1">
      <c r="V103" s="22">
        <v>27</v>
      </c>
      <c r="W103" s="33">
        <f>IF($A35=0,0,VLOOKUP($A35,[0]!Matrix,W$75))</f>
        <v>0</v>
      </c>
      <c r="X103" s="33">
        <f>IF($A35=0,0,VLOOKUP($A35,[0]!Matrix,X$75))</f>
        <v>0</v>
      </c>
      <c r="Y103" s="33">
        <f>IF($A35=0,0,VLOOKUP($A35,[0]!Matrix,Y$75))</f>
        <v>0</v>
      </c>
      <c r="Z103" s="33">
        <f>IF($A35=0,0,VLOOKUP($A35,[0]!Matrix,Z$75))</f>
        <v>0</v>
      </c>
      <c r="AA103" s="33">
        <f>IF($A35=0,0,VLOOKUP($A35,[0]!Matrix,AA$75))</f>
        <v>0</v>
      </c>
      <c r="AB103" s="33">
        <f>IF($A35=0,0,VLOOKUP($A35,[0]!Matrix,AB$75))</f>
        <v>0</v>
      </c>
      <c r="AC103" s="33">
        <f>IF($A35=0,0,VLOOKUP($A35,[0]!Matrix,AC$75))</f>
        <v>0</v>
      </c>
      <c r="AD103" s="33">
        <f>IF($A35=0,0,VLOOKUP($A35,[0]!Matrix,AD$75))</f>
        <v>0</v>
      </c>
      <c r="AE103" s="33">
        <f>IF($A35=0,0,VLOOKUP($A35,[0]!Matrix,AE$75))</f>
        <v>0</v>
      </c>
      <c r="AF103" s="33">
        <f>IF($A35=0,0,VLOOKUP($A35,[0]!Matrix,AF$75))</f>
        <v>0</v>
      </c>
      <c r="AG103" s="33">
        <f>IF($A35=0,0,VLOOKUP($A35,[0]!Matrix,AG$75))</f>
        <v>0</v>
      </c>
      <c r="AH103" s="33">
        <f>IF($A35=0,0,VLOOKUP($A35,[0]!Matrix,AH$75))</f>
        <v>0</v>
      </c>
      <c r="AI103" s="33">
        <f>IF($A35=0,0,VLOOKUP($A35,[0]!Matrix,AI$75))</f>
        <v>0</v>
      </c>
      <c r="AJ103" s="33">
        <f>IF($A35=0,0,VLOOKUP($A35,[0]!Matrix,AJ$75))</f>
        <v>0</v>
      </c>
      <c r="AK103" s="33">
        <f>IF($A35=0,0,VLOOKUP($A35,[0]!Matrix,AK$75))</f>
        <v>0</v>
      </c>
      <c r="AL103" s="33">
        <f>IF($A35=0,0,VLOOKUP($A35,[0]!Matrix,AL$75))</f>
        <v>0</v>
      </c>
      <c r="AM103" s="33">
        <f>IF($A35=0,0,VLOOKUP($A35,[0]!Matrix,AM$75))</f>
        <v>0</v>
      </c>
      <c r="AN103" s="34"/>
      <c r="AO103" s="22">
        <v>27</v>
      </c>
      <c r="AP103" s="35">
        <f>Breeders!$F35*W103/1000</f>
        <v>0</v>
      </c>
      <c r="AQ103" s="35">
        <f>Breeders!$F35*X103/1000</f>
        <v>0</v>
      </c>
      <c r="AR103" s="35">
        <f>Breeders!$F35*Y103/1000</f>
        <v>0</v>
      </c>
      <c r="AS103" s="35">
        <f>Breeders!$F35*Z103/1000</f>
        <v>0</v>
      </c>
      <c r="AT103" s="35">
        <f>Breeders!$F35*AA103/1000</f>
        <v>0</v>
      </c>
      <c r="AU103" s="35">
        <f>Breeders!$F35*AB103/1000</f>
        <v>0</v>
      </c>
      <c r="AV103" s="35">
        <f>Breeders!$F35*AC103/1000</f>
        <v>0</v>
      </c>
      <c r="AW103" s="35">
        <f>Breeders!$F35*AD103/1000</f>
        <v>0</v>
      </c>
      <c r="AX103" s="35">
        <f>Breeders!$F35*AE103/1000</f>
        <v>0</v>
      </c>
      <c r="AY103" s="35">
        <f>Breeders!$F35*AF103/1000</f>
        <v>0</v>
      </c>
      <c r="AZ103" s="35">
        <f>Breeders!$F35*AG103/1000</f>
        <v>0</v>
      </c>
      <c r="BA103" s="35">
        <f>Breeders!$F35*AH103/1000</f>
        <v>0</v>
      </c>
      <c r="BB103" s="35">
        <f>Breeders!$F35*AI103/1000</f>
        <v>0</v>
      </c>
      <c r="BC103" s="35">
        <f>Breeders!$F35*AJ103/1000</f>
        <v>0</v>
      </c>
      <c r="BD103" s="35">
        <f>Breeders!$F35*AK103/1000</f>
        <v>0</v>
      </c>
      <c r="BE103" s="35">
        <f>Breeders!$F35*AL103/1000</f>
        <v>0</v>
      </c>
      <c r="BF103" s="35">
        <f>Breeders!$F35*AM103/1000</f>
        <v>0</v>
      </c>
    </row>
    <row r="104" spans="22:58" ht="14.25" customHeight="1">
      <c r="V104" s="22">
        <v>28</v>
      </c>
      <c r="W104" s="33">
        <f>IF($A36=0,0,VLOOKUP($A36,[0]!Matrix,W$75))</f>
        <v>0</v>
      </c>
      <c r="X104" s="33">
        <f>IF($A36=0,0,VLOOKUP($A36,[0]!Matrix,X$75))</f>
        <v>0</v>
      </c>
      <c r="Y104" s="33">
        <f>IF($A36=0,0,VLOOKUP($A36,[0]!Matrix,Y$75))</f>
        <v>0</v>
      </c>
      <c r="Z104" s="33">
        <f>IF($A36=0,0,VLOOKUP($A36,[0]!Matrix,Z$75))</f>
        <v>0</v>
      </c>
      <c r="AA104" s="33">
        <f>IF($A36=0,0,VLOOKUP($A36,[0]!Matrix,AA$75))</f>
        <v>0</v>
      </c>
      <c r="AB104" s="33">
        <f>IF($A36=0,0,VLOOKUP($A36,[0]!Matrix,AB$75))</f>
        <v>0</v>
      </c>
      <c r="AC104" s="33">
        <f>IF($A36=0,0,VLOOKUP($A36,[0]!Matrix,AC$75))</f>
        <v>0</v>
      </c>
      <c r="AD104" s="33">
        <f>IF($A36=0,0,VLOOKUP($A36,[0]!Matrix,AD$75))</f>
        <v>0</v>
      </c>
      <c r="AE104" s="33">
        <f>IF($A36=0,0,VLOOKUP($A36,[0]!Matrix,AE$75))</f>
        <v>0</v>
      </c>
      <c r="AF104" s="33">
        <f>IF($A36=0,0,VLOOKUP($A36,[0]!Matrix,AF$75))</f>
        <v>0</v>
      </c>
      <c r="AG104" s="33">
        <f>IF($A36=0,0,VLOOKUP($A36,[0]!Matrix,AG$75))</f>
        <v>0</v>
      </c>
      <c r="AH104" s="33">
        <f>IF($A36=0,0,VLOOKUP($A36,[0]!Matrix,AH$75))</f>
        <v>0</v>
      </c>
      <c r="AI104" s="33">
        <f>IF($A36=0,0,VLOOKUP($A36,[0]!Matrix,AI$75))</f>
        <v>0</v>
      </c>
      <c r="AJ104" s="33">
        <f>IF($A36=0,0,VLOOKUP($A36,[0]!Matrix,AJ$75))</f>
        <v>0</v>
      </c>
      <c r="AK104" s="33">
        <f>IF($A36=0,0,VLOOKUP($A36,[0]!Matrix,AK$75))</f>
        <v>0</v>
      </c>
      <c r="AL104" s="33">
        <f>IF($A36=0,0,VLOOKUP($A36,[0]!Matrix,AL$75))</f>
        <v>0</v>
      </c>
      <c r="AM104" s="33">
        <f>IF($A36=0,0,VLOOKUP($A36,[0]!Matrix,AM$75))</f>
        <v>0</v>
      </c>
      <c r="AN104" s="34"/>
      <c r="AO104" s="22">
        <v>28</v>
      </c>
      <c r="AP104" s="35">
        <f>Breeders!$F36*W104/1000</f>
        <v>0</v>
      </c>
      <c r="AQ104" s="35">
        <f>Breeders!$F36*X104/1000</f>
        <v>0</v>
      </c>
      <c r="AR104" s="35">
        <f>Breeders!$F36*Y104/1000</f>
        <v>0</v>
      </c>
      <c r="AS104" s="35">
        <f>Breeders!$F36*Z104/1000</f>
        <v>0</v>
      </c>
      <c r="AT104" s="35">
        <f>Breeders!$F36*AA104/1000</f>
        <v>0</v>
      </c>
      <c r="AU104" s="35">
        <f>Breeders!$F36*AB104/1000</f>
        <v>0</v>
      </c>
      <c r="AV104" s="35">
        <f>Breeders!$F36*AC104/1000</f>
        <v>0</v>
      </c>
      <c r="AW104" s="35">
        <f>Breeders!$F36*AD104/1000</f>
        <v>0</v>
      </c>
      <c r="AX104" s="35">
        <f>Breeders!$F36*AE104/1000</f>
        <v>0</v>
      </c>
      <c r="AY104" s="35">
        <f>Breeders!$F36*AF104/1000</f>
        <v>0</v>
      </c>
      <c r="AZ104" s="35">
        <f>Breeders!$F36*AG104/1000</f>
        <v>0</v>
      </c>
      <c r="BA104" s="35">
        <f>Breeders!$F36*AH104/1000</f>
        <v>0</v>
      </c>
      <c r="BB104" s="35">
        <f>Breeders!$F36*AI104/1000</f>
        <v>0</v>
      </c>
      <c r="BC104" s="35">
        <f>Breeders!$F36*AJ104/1000</f>
        <v>0</v>
      </c>
      <c r="BD104" s="35">
        <f>Breeders!$F36*AK104/1000</f>
        <v>0</v>
      </c>
      <c r="BE104" s="35">
        <f>Breeders!$F36*AL104/1000</f>
        <v>0</v>
      </c>
      <c r="BF104" s="35">
        <f>Breeders!$F36*AM104/1000</f>
        <v>0</v>
      </c>
    </row>
    <row r="105" spans="22:58" ht="14.25" customHeight="1">
      <c r="V105" s="22">
        <v>29</v>
      </c>
      <c r="W105" s="33">
        <f>IF($A37=0,0,VLOOKUP($A37,[0]!Matrix,W$75))</f>
        <v>0</v>
      </c>
      <c r="X105" s="33">
        <f>IF($A37=0,0,VLOOKUP($A37,[0]!Matrix,X$75))</f>
        <v>0</v>
      </c>
      <c r="Y105" s="33">
        <f>IF($A37=0,0,VLOOKUP($A37,[0]!Matrix,Y$75))</f>
        <v>0</v>
      </c>
      <c r="Z105" s="33">
        <f>IF($A37=0,0,VLOOKUP($A37,[0]!Matrix,Z$75))</f>
        <v>0</v>
      </c>
      <c r="AA105" s="33">
        <f>IF($A37=0,0,VLOOKUP($A37,[0]!Matrix,AA$75))</f>
        <v>0</v>
      </c>
      <c r="AB105" s="33">
        <f>IF($A37=0,0,VLOOKUP($A37,[0]!Matrix,AB$75))</f>
        <v>0</v>
      </c>
      <c r="AC105" s="33">
        <f>IF($A37=0,0,VLOOKUP($A37,[0]!Matrix,AC$75))</f>
        <v>0</v>
      </c>
      <c r="AD105" s="33">
        <f>IF($A37=0,0,VLOOKUP($A37,[0]!Matrix,AD$75))</f>
        <v>0</v>
      </c>
      <c r="AE105" s="33">
        <f>IF($A37=0,0,VLOOKUP($A37,[0]!Matrix,AE$75))</f>
        <v>0</v>
      </c>
      <c r="AF105" s="33">
        <f>IF($A37=0,0,VLOOKUP($A37,[0]!Matrix,AF$75))</f>
        <v>0</v>
      </c>
      <c r="AG105" s="33">
        <f>IF($A37=0,0,VLOOKUP($A37,[0]!Matrix,AG$75))</f>
        <v>0</v>
      </c>
      <c r="AH105" s="33">
        <f>IF($A37=0,0,VLOOKUP($A37,[0]!Matrix,AH$75))</f>
        <v>0</v>
      </c>
      <c r="AI105" s="33">
        <f>IF($A37=0,0,VLOOKUP($A37,[0]!Matrix,AI$75))</f>
        <v>0</v>
      </c>
      <c r="AJ105" s="33">
        <f>IF($A37=0,0,VLOOKUP($A37,[0]!Matrix,AJ$75))</f>
        <v>0</v>
      </c>
      <c r="AK105" s="33">
        <f>IF($A37=0,0,VLOOKUP($A37,[0]!Matrix,AK$75))</f>
        <v>0</v>
      </c>
      <c r="AL105" s="33">
        <f>IF($A37=0,0,VLOOKUP($A37,[0]!Matrix,AL$75))</f>
        <v>0</v>
      </c>
      <c r="AM105" s="33">
        <f>IF($A37=0,0,VLOOKUP($A37,[0]!Matrix,AM$75))</f>
        <v>0</v>
      </c>
      <c r="AN105" s="34"/>
      <c r="AO105" s="22">
        <v>29</v>
      </c>
      <c r="AP105" s="35">
        <f>Breeders!$F37*W105/1000</f>
        <v>0</v>
      </c>
      <c r="AQ105" s="35">
        <f>Breeders!$F37*X105/1000</f>
        <v>0</v>
      </c>
      <c r="AR105" s="35">
        <f>Breeders!$F37*Y105/1000</f>
        <v>0</v>
      </c>
      <c r="AS105" s="35">
        <f>Breeders!$F37*Z105/1000</f>
        <v>0</v>
      </c>
      <c r="AT105" s="35">
        <f>Breeders!$F37*AA105/1000</f>
        <v>0</v>
      </c>
      <c r="AU105" s="35">
        <f>Breeders!$F37*AB105/1000</f>
        <v>0</v>
      </c>
      <c r="AV105" s="35">
        <f>Breeders!$F37*AC105/1000</f>
        <v>0</v>
      </c>
      <c r="AW105" s="35">
        <f>Breeders!$F37*AD105/1000</f>
        <v>0</v>
      </c>
      <c r="AX105" s="35">
        <f>Breeders!$F37*AE105/1000</f>
        <v>0</v>
      </c>
      <c r="AY105" s="35">
        <f>Breeders!$F37*AF105/1000</f>
        <v>0</v>
      </c>
      <c r="AZ105" s="35">
        <f>Breeders!$F37*AG105/1000</f>
        <v>0</v>
      </c>
      <c r="BA105" s="35">
        <f>Breeders!$F37*AH105/1000</f>
        <v>0</v>
      </c>
      <c r="BB105" s="35">
        <f>Breeders!$F37*AI105/1000</f>
        <v>0</v>
      </c>
      <c r="BC105" s="35">
        <f>Breeders!$F37*AJ105/1000</f>
        <v>0</v>
      </c>
      <c r="BD105" s="35">
        <f>Breeders!$F37*AK105/1000</f>
        <v>0</v>
      </c>
      <c r="BE105" s="35">
        <f>Breeders!$F37*AL105/1000</f>
        <v>0</v>
      </c>
      <c r="BF105" s="35">
        <f>Breeders!$F37*AM105/1000</f>
        <v>0</v>
      </c>
    </row>
    <row r="106" spans="22:58" ht="14.25" customHeight="1">
      <c r="V106" s="22">
        <v>30</v>
      </c>
      <c r="W106" s="33">
        <f>IF($A38=0,0,VLOOKUP($A38,[0]!Matrix,W$75))</f>
        <v>0</v>
      </c>
      <c r="X106" s="33">
        <f>IF($A38=0,0,VLOOKUP($A38,[0]!Matrix,X$75))</f>
        <v>0</v>
      </c>
      <c r="Y106" s="33">
        <f>IF($A38=0,0,VLOOKUP($A38,[0]!Matrix,Y$75))</f>
        <v>0</v>
      </c>
      <c r="Z106" s="33">
        <f>IF($A38=0,0,VLOOKUP($A38,[0]!Matrix,Z$75))</f>
        <v>0</v>
      </c>
      <c r="AA106" s="33">
        <f>IF($A38=0,0,VLOOKUP($A38,[0]!Matrix,AA$75))</f>
        <v>0</v>
      </c>
      <c r="AB106" s="33">
        <f>IF($A38=0,0,VLOOKUP($A38,[0]!Matrix,AB$75))</f>
        <v>0</v>
      </c>
      <c r="AC106" s="33">
        <f>IF($A38=0,0,VLOOKUP($A38,[0]!Matrix,AC$75))</f>
        <v>0</v>
      </c>
      <c r="AD106" s="33">
        <f>IF($A38=0,0,VLOOKUP($A38,[0]!Matrix,AD$75))</f>
        <v>0</v>
      </c>
      <c r="AE106" s="33">
        <f>IF($A38=0,0,VLOOKUP($A38,[0]!Matrix,AE$75))</f>
        <v>0</v>
      </c>
      <c r="AF106" s="33">
        <f>IF($A38=0,0,VLOOKUP($A38,[0]!Matrix,AF$75))</f>
        <v>0</v>
      </c>
      <c r="AG106" s="33">
        <f>IF($A38=0,0,VLOOKUP($A38,[0]!Matrix,AG$75))</f>
        <v>0</v>
      </c>
      <c r="AH106" s="33">
        <f>IF($A38=0,0,VLOOKUP($A38,[0]!Matrix,AH$75))</f>
        <v>0</v>
      </c>
      <c r="AI106" s="33">
        <f>IF($A38=0,0,VLOOKUP($A38,[0]!Matrix,AI$75))</f>
        <v>0</v>
      </c>
      <c r="AJ106" s="33">
        <f>IF($A38=0,0,VLOOKUP($A38,[0]!Matrix,AJ$75))</f>
        <v>0</v>
      </c>
      <c r="AK106" s="33">
        <f>IF($A38=0,0,VLOOKUP($A38,[0]!Matrix,AK$75))</f>
        <v>0</v>
      </c>
      <c r="AL106" s="33">
        <f>IF($A38=0,0,VLOOKUP($A38,[0]!Matrix,AL$75))</f>
        <v>0</v>
      </c>
      <c r="AM106" s="33">
        <f>IF($A38=0,0,VLOOKUP($A38,[0]!Matrix,AM$75))</f>
        <v>0</v>
      </c>
      <c r="AN106" s="34"/>
      <c r="AO106" s="22">
        <v>30</v>
      </c>
      <c r="AP106" s="35">
        <f>Breeders!$F38*W106/1000</f>
        <v>0</v>
      </c>
      <c r="AQ106" s="35">
        <f>Breeders!$F38*X106/1000</f>
        <v>0</v>
      </c>
      <c r="AR106" s="35">
        <f>Breeders!$F38*Y106/1000</f>
        <v>0</v>
      </c>
      <c r="AS106" s="35">
        <f>Breeders!$F38*Z106/1000</f>
        <v>0</v>
      </c>
      <c r="AT106" s="35">
        <f>Breeders!$F38*AA106/1000</f>
        <v>0</v>
      </c>
      <c r="AU106" s="35">
        <f>Breeders!$F38*AB106/1000</f>
        <v>0</v>
      </c>
      <c r="AV106" s="35">
        <f>Breeders!$F38*AC106/1000</f>
        <v>0</v>
      </c>
      <c r="AW106" s="35">
        <f>Breeders!$F38*AD106/1000</f>
        <v>0</v>
      </c>
      <c r="AX106" s="35">
        <f>Breeders!$F38*AE106/1000</f>
        <v>0</v>
      </c>
      <c r="AY106" s="35">
        <f>Breeders!$F38*AF106/1000</f>
        <v>0</v>
      </c>
      <c r="AZ106" s="35">
        <f>Breeders!$F38*AG106/1000</f>
        <v>0</v>
      </c>
      <c r="BA106" s="35">
        <f>Breeders!$F38*AH106/1000</f>
        <v>0</v>
      </c>
      <c r="BB106" s="35">
        <f>Breeders!$F38*AI106/1000</f>
        <v>0</v>
      </c>
      <c r="BC106" s="35">
        <f>Breeders!$F38*AJ106/1000</f>
        <v>0</v>
      </c>
      <c r="BD106" s="35">
        <f>Breeders!$F38*AK106/1000</f>
        <v>0</v>
      </c>
      <c r="BE106" s="35">
        <f>Breeders!$F38*AL106/1000</f>
        <v>0</v>
      </c>
      <c r="BF106" s="35">
        <f>Breeders!$F38*AM106/1000</f>
        <v>0</v>
      </c>
    </row>
    <row r="109" spans="22:58" ht="14.25" customHeight="1">
      <c r="W109" s="18">
        <v>3</v>
      </c>
      <c r="X109" s="18">
        <f t="shared" ref="X109" si="12">W109+1</f>
        <v>4</v>
      </c>
      <c r="Y109" s="18">
        <f>X109+1</f>
        <v>5</v>
      </c>
      <c r="Z109" s="18">
        <f t="shared" ref="Z109:AJ109" si="13">Y109+1</f>
        <v>6</v>
      </c>
      <c r="AA109" s="18">
        <f t="shared" si="13"/>
        <v>7</v>
      </c>
      <c r="AB109" s="18">
        <f t="shared" si="13"/>
        <v>8</v>
      </c>
      <c r="AC109" s="18">
        <f t="shared" si="13"/>
        <v>9</v>
      </c>
      <c r="AD109" s="18">
        <f t="shared" si="13"/>
        <v>10</v>
      </c>
      <c r="AE109" s="18">
        <f t="shared" si="13"/>
        <v>11</v>
      </c>
      <c r="AF109" s="18">
        <f t="shared" si="13"/>
        <v>12</v>
      </c>
      <c r="AG109" s="18">
        <f t="shared" si="13"/>
        <v>13</v>
      </c>
      <c r="AH109" s="18">
        <f t="shared" si="13"/>
        <v>14</v>
      </c>
      <c r="AI109" s="18">
        <f t="shared" si="13"/>
        <v>15</v>
      </c>
      <c r="AJ109" s="18">
        <f t="shared" si="13"/>
        <v>16</v>
      </c>
      <c r="AK109" s="18">
        <f>AJ109+1</f>
        <v>17</v>
      </c>
      <c r="AL109" s="18">
        <v>18</v>
      </c>
      <c r="AM109" s="70">
        <v>19</v>
      </c>
      <c r="AN109" s="70"/>
      <c r="AO109" s="29"/>
      <c r="AP109" s="18">
        <v>3</v>
      </c>
      <c r="AQ109" s="18">
        <f t="shared" ref="AQ109:BD109" si="14">AP109+1</f>
        <v>4</v>
      </c>
      <c r="AR109" s="18">
        <f t="shared" si="14"/>
        <v>5</v>
      </c>
      <c r="AS109" s="18">
        <f t="shared" si="14"/>
        <v>6</v>
      </c>
      <c r="AT109" s="18">
        <f t="shared" si="14"/>
        <v>7</v>
      </c>
      <c r="AU109" s="18">
        <f t="shared" si="14"/>
        <v>8</v>
      </c>
      <c r="AV109" s="18">
        <f t="shared" si="14"/>
        <v>9</v>
      </c>
      <c r="AW109" s="18">
        <f t="shared" si="14"/>
        <v>10</v>
      </c>
      <c r="AX109" s="18">
        <f t="shared" si="14"/>
        <v>11</v>
      </c>
      <c r="AY109" s="18">
        <f t="shared" si="14"/>
        <v>12</v>
      </c>
      <c r="AZ109" s="18">
        <f t="shared" si="14"/>
        <v>13</v>
      </c>
      <c r="BA109" s="18">
        <f t="shared" si="14"/>
        <v>14</v>
      </c>
      <c r="BB109" s="18">
        <f t="shared" si="14"/>
        <v>15</v>
      </c>
      <c r="BC109" s="18">
        <f t="shared" si="14"/>
        <v>16</v>
      </c>
      <c r="BD109" s="18">
        <f t="shared" si="14"/>
        <v>17</v>
      </c>
      <c r="BE109" s="18">
        <v>18</v>
      </c>
      <c r="BF109" s="70">
        <v>19</v>
      </c>
    </row>
    <row r="110" spans="22:58" ht="14.25" customHeight="1">
      <c r="V110" s="69" t="str">
        <f>N8</f>
        <v>Boars</v>
      </c>
      <c r="W110" s="37" t="s">
        <v>66</v>
      </c>
      <c r="X110" s="37" t="s">
        <v>19</v>
      </c>
      <c r="Y110" s="37" t="s">
        <v>20</v>
      </c>
      <c r="Z110" s="37" t="s">
        <v>32</v>
      </c>
      <c r="AA110" s="37" t="s">
        <v>2</v>
      </c>
      <c r="AB110" s="37" t="s">
        <v>67</v>
      </c>
      <c r="AC110" s="37" t="s">
        <v>3</v>
      </c>
      <c r="AD110" s="37" t="s">
        <v>4</v>
      </c>
      <c r="AE110" s="37" t="s">
        <v>5</v>
      </c>
      <c r="AF110" s="37" t="s">
        <v>6</v>
      </c>
      <c r="AG110" s="37" t="s">
        <v>7</v>
      </c>
      <c r="AH110" s="37" t="s">
        <v>8</v>
      </c>
      <c r="AI110" s="37" t="s">
        <v>9</v>
      </c>
      <c r="AJ110" s="37" t="s">
        <v>10</v>
      </c>
      <c r="AK110" s="37" t="s">
        <v>73</v>
      </c>
      <c r="AL110" s="37" t="s">
        <v>75</v>
      </c>
      <c r="AM110" s="34" t="s">
        <v>76</v>
      </c>
      <c r="AN110" s="34"/>
      <c r="AO110" s="69" t="str">
        <f>V110</f>
        <v>Boars</v>
      </c>
      <c r="AP110" s="37" t="s">
        <v>66</v>
      </c>
      <c r="AQ110" s="37" t="s">
        <v>19</v>
      </c>
      <c r="AR110" s="37" t="s">
        <v>20</v>
      </c>
      <c r="AS110" s="37" t="s">
        <v>32</v>
      </c>
      <c r="AT110" s="37" t="s">
        <v>2</v>
      </c>
      <c r="AU110" s="37" t="s">
        <v>67</v>
      </c>
      <c r="AV110" s="37" t="s">
        <v>3</v>
      </c>
      <c r="AW110" s="37" t="s">
        <v>4</v>
      </c>
      <c r="AX110" s="37" t="s">
        <v>5</v>
      </c>
      <c r="AY110" s="37" t="s">
        <v>6</v>
      </c>
      <c r="AZ110" s="37" t="s">
        <v>7</v>
      </c>
      <c r="BA110" s="37" t="s">
        <v>8</v>
      </c>
      <c r="BB110" s="37" t="s">
        <v>9</v>
      </c>
      <c r="BC110" s="37" t="s">
        <v>10</v>
      </c>
      <c r="BD110" s="37" t="s">
        <v>73</v>
      </c>
      <c r="BE110" s="37" t="s">
        <v>75</v>
      </c>
      <c r="BF110" s="34" t="s">
        <v>76</v>
      </c>
    </row>
    <row r="111" spans="22:58" ht="14.25" customHeight="1">
      <c r="V111" s="22">
        <v>1</v>
      </c>
      <c r="W111" s="33">
        <f>IF($A9=0,0,VLOOKUP($A9,[0]!Matrix,W$75))</f>
        <v>3395</v>
      </c>
      <c r="X111" s="33">
        <f>IF($A9=0,0,VLOOKUP($A9,[0]!Matrix,X$75))</f>
        <v>8.24</v>
      </c>
      <c r="Y111" s="33">
        <f>IF($A9=0,0,VLOOKUP($A9,[0]!Matrix,Y$75))</f>
        <v>1.98</v>
      </c>
      <c r="Z111" s="33">
        <f>IF($A9=0,0,VLOOKUP($A9,[0]!Matrix,Z$75))</f>
        <v>3.48</v>
      </c>
      <c r="AA111" s="33">
        <f>IF($A9=0,0,VLOOKUP($A9,[0]!Matrix,AA$75))</f>
        <v>0.02</v>
      </c>
      <c r="AB111" s="33">
        <f>IF($A9=0,0,VLOOKUP($A9,[0]!Matrix,AB$75))</f>
        <v>0.09</v>
      </c>
      <c r="AC111" s="33">
        <f>IF($A9=0,0,VLOOKUP($A9,[0]!Matrix,AC$75))</f>
        <v>0.02</v>
      </c>
      <c r="AD111" s="33">
        <f>IF($A9=0,0,VLOOKUP($A9,[0]!Matrix,AD$75))</f>
        <v>0.05</v>
      </c>
      <c r="AE111" s="33">
        <f>IF($A9=0,0,VLOOKUP($A9,[0]!Matrix,AE$75))</f>
        <v>0.32</v>
      </c>
      <c r="AF111" s="33">
        <f>IF($A9=0,0,VLOOKUP($A9,[0]!Matrix,AF$75))</f>
        <v>0.185</v>
      </c>
      <c r="AG111" s="33">
        <f>IF($A9=0,0,VLOOKUP($A9,[0]!Matrix,AG$75))</f>
        <v>0.14939999999999998</v>
      </c>
      <c r="AH111" s="33">
        <f>IF($A9=0,0,VLOOKUP($A9,[0]!Matrix,AH$75))</f>
        <v>0.29970000000000002</v>
      </c>
      <c r="AI111" s="33">
        <f>IF($A9=0,0,VLOOKUP($A9,[0]!Matrix,AI$75))</f>
        <v>0.21560000000000001</v>
      </c>
      <c r="AJ111" s="33">
        <f>IF($A9=0,0,VLOOKUP($A9,[0]!Matrix,AJ$75))</f>
        <v>4.8000000000000001E-2</v>
      </c>
      <c r="AK111" s="33">
        <f>IF($A9=0,0,VLOOKUP($A9,[0]!Matrix,AK$75))</f>
        <v>0</v>
      </c>
      <c r="AL111" s="33">
        <f>IF($A9=0,0,VLOOKUP($A9,[0]!Matrix,AL$75))</f>
        <v>0</v>
      </c>
      <c r="AM111" s="33">
        <f>IF($A9=0,0,VLOOKUP($A9,[0]!Matrix,AM$75))</f>
        <v>0</v>
      </c>
      <c r="AN111" s="34"/>
      <c r="AO111" s="22">
        <v>1</v>
      </c>
      <c r="AP111" s="35">
        <f>Breeders!$G9*W111/1000</f>
        <v>2175.6857500000001</v>
      </c>
      <c r="AQ111" s="35">
        <f>Breeders!$G9*X111/1000</f>
        <v>5.2806040000000003</v>
      </c>
      <c r="AR111" s="35">
        <f>Breeders!$G9*Y111/1000</f>
        <v>1.268883</v>
      </c>
      <c r="AS111" s="35">
        <f>Breeders!$G9*Z111/1000</f>
        <v>2.2301579999999999</v>
      </c>
      <c r="AT111" s="35">
        <f>Breeders!$G9*AA111/1000</f>
        <v>1.2817E-2</v>
      </c>
      <c r="AU111" s="35">
        <f>Breeders!$G9*AB111/1000</f>
        <v>5.7676499999999999E-2</v>
      </c>
      <c r="AV111" s="35">
        <f>Breeders!$G9*AC111/1000</f>
        <v>1.2817E-2</v>
      </c>
      <c r="AW111" s="35">
        <f>Breeders!$G9*AD111/1000</f>
        <v>3.2042500000000002E-2</v>
      </c>
      <c r="AX111" s="35">
        <f>Breeders!$G9*AE111/1000</f>
        <v>0.205072</v>
      </c>
      <c r="AY111" s="35">
        <f>Breeders!$G9*AF111/1000</f>
        <v>0.11855725</v>
      </c>
      <c r="AZ111" s="35">
        <f>Breeders!$G9*AG111/1000</f>
        <v>9.5742989999999986E-2</v>
      </c>
      <c r="BA111" s="35">
        <f>Breeders!$G9*AH111/1000</f>
        <v>0.19206274500000001</v>
      </c>
      <c r="BB111" s="35">
        <f>Breeders!$G9*AI111/1000</f>
        <v>0.13816726000000001</v>
      </c>
      <c r="BC111" s="35">
        <f>Breeders!$G9*AJ111/1000</f>
        <v>3.0760800000000005E-2</v>
      </c>
      <c r="BD111" s="35">
        <f>Breeders!$G9*AK111/1000</f>
        <v>0</v>
      </c>
      <c r="BE111" s="35">
        <f>Breeders!$G9*AL111/1000</f>
        <v>0</v>
      </c>
      <c r="BF111" s="35">
        <f>Breeders!$G9*AM111/1000</f>
        <v>0</v>
      </c>
    </row>
    <row r="112" spans="22:58" ht="14.25" customHeight="1">
      <c r="V112" s="22">
        <v>2</v>
      </c>
      <c r="W112" s="33">
        <f>IF($A10=0,0,VLOOKUP($A10,[0]!Matrix,W$75))</f>
        <v>3382</v>
      </c>
      <c r="X112" s="33">
        <f>IF($A10=0,0,VLOOKUP($A10,[0]!Matrix,X$75))</f>
        <v>43.9</v>
      </c>
      <c r="Y112" s="33">
        <f>IF($A10=0,0,VLOOKUP($A10,[0]!Matrix,Y$75))</f>
        <v>6.6</v>
      </c>
      <c r="Z112" s="33">
        <f>IF($A10=0,0,VLOOKUP($A10,[0]!Matrix,Z$75))</f>
        <v>1.24</v>
      </c>
      <c r="AA112" s="33">
        <f>IF($A10=0,0,VLOOKUP($A10,[0]!Matrix,AA$75))</f>
        <v>0.35</v>
      </c>
      <c r="AB112" s="33">
        <f>IF($A10=0,0,VLOOKUP($A10,[0]!Matrix,AB$75))</f>
        <v>0.31</v>
      </c>
      <c r="AC112" s="33">
        <f>IF($A10=0,0,VLOOKUP($A10,[0]!Matrix,AC$75))</f>
        <v>0.01</v>
      </c>
      <c r="AD112" s="33">
        <f>IF($A10=0,0,VLOOKUP($A10,[0]!Matrix,AD$75))</f>
        <v>0.05</v>
      </c>
      <c r="AE112" s="33">
        <f>IF($A10=0,0,VLOOKUP($A10,[0]!Matrix,AE$75))</f>
        <v>1.96</v>
      </c>
      <c r="AF112" s="33">
        <f>IF($A10=0,0,VLOOKUP($A10,[0]!Matrix,AF$75))</f>
        <v>2.4287999999999998</v>
      </c>
      <c r="AG112" s="33">
        <f>IF($A10=0,0,VLOOKUP($A10,[0]!Matrix,AG$75))</f>
        <v>0.53400000000000003</v>
      </c>
      <c r="AH112" s="33">
        <f>IF($A10=0,0,VLOOKUP($A10,[0]!Matrix,AH$75))</f>
        <v>1.1008</v>
      </c>
      <c r="AI112" s="33">
        <f>IF($A10=0,0,VLOOKUP($A10,[0]!Matrix,AI$75))</f>
        <v>1.4607999999999999</v>
      </c>
      <c r="AJ112" s="33">
        <f>IF($A10=0,0,VLOOKUP($A10,[0]!Matrix,AJ$75))</f>
        <v>0.53100000000000003</v>
      </c>
      <c r="AK112" s="33">
        <f>IF($A10=0,0,VLOOKUP($A10,[0]!Matrix,AK$75))</f>
        <v>0</v>
      </c>
      <c r="AL112" s="33">
        <f>IF($A10=0,0,VLOOKUP($A10,[0]!Matrix,AL$75))</f>
        <v>0</v>
      </c>
      <c r="AM112" s="33">
        <f>IF($A10=0,0,VLOOKUP($A10,[0]!Matrix,AM$75))</f>
        <v>0</v>
      </c>
      <c r="AN112" s="34"/>
      <c r="AO112" s="22">
        <v>2</v>
      </c>
      <c r="AP112" s="35">
        <f>Breeders!$G10*W112/1000</f>
        <v>405.84</v>
      </c>
      <c r="AQ112" s="35">
        <f>Breeders!$G10*X112/1000</f>
        <v>5.2679999999999998</v>
      </c>
      <c r="AR112" s="35">
        <f>Breeders!$G10*Y112/1000</f>
        <v>0.79200000000000004</v>
      </c>
      <c r="AS112" s="35">
        <f>Breeders!$G10*Z112/1000</f>
        <v>0.14880000000000002</v>
      </c>
      <c r="AT112" s="35">
        <f>Breeders!$G10*AA112/1000</f>
        <v>4.2000000000000003E-2</v>
      </c>
      <c r="AU112" s="35">
        <f>Breeders!$G10*AB112/1000</f>
        <v>3.7200000000000004E-2</v>
      </c>
      <c r="AV112" s="35">
        <f>Breeders!$G10*AC112/1000</f>
        <v>1.1999999999999999E-3</v>
      </c>
      <c r="AW112" s="35">
        <f>Breeders!$G10*AD112/1000</f>
        <v>6.0000000000000001E-3</v>
      </c>
      <c r="AX112" s="35">
        <f>Breeders!$G10*AE112/1000</f>
        <v>0.23519999999999999</v>
      </c>
      <c r="AY112" s="35">
        <f>Breeders!$G10*AF112/1000</f>
        <v>0.29145599999999994</v>
      </c>
      <c r="AZ112" s="35">
        <f>Breeders!$G10*AG112/1000</f>
        <v>6.4079999999999998E-2</v>
      </c>
      <c r="BA112" s="35">
        <f>Breeders!$G10*AH112/1000</f>
        <v>0.13209599999999999</v>
      </c>
      <c r="BB112" s="35">
        <f>Breeders!$G10*AI112/1000</f>
        <v>0.17529599999999998</v>
      </c>
      <c r="BC112" s="35">
        <f>Breeders!$G10*AJ112/1000</f>
        <v>6.3720000000000013E-2</v>
      </c>
      <c r="BD112" s="35">
        <f>Breeders!$G10*AK112/1000</f>
        <v>0</v>
      </c>
      <c r="BE112" s="35">
        <f>Breeders!$G10*AL112/1000</f>
        <v>0</v>
      </c>
      <c r="BF112" s="35">
        <f>Breeders!$G10*AM112/1000</f>
        <v>0</v>
      </c>
    </row>
    <row r="113" spans="22:58" ht="14.25" customHeight="1">
      <c r="V113" s="22">
        <v>3</v>
      </c>
      <c r="W113" s="33">
        <f>IF($A11=0,0,VLOOKUP($A11,[0]!Matrix,W$75))</f>
        <v>3434</v>
      </c>
      <c r="X113" s="33">
        <f>IF($A11=0,0,VLOOKUP($A11,[0]!Matrix,X$75))</f>
        <v>27.33</v>
      </c>
      <c r="Y113" s="33">
        <f>IF($A11=0,0,VLOOKUP($A11,[0]!Matrix,Y$75))</f>
        <v>7.06</v>
      </c>
      <c r="Z113" s="33">
        <f>IF($A11=0,0,VLOOKUP($A11,[0]!Matrix,Z$75))</f>
        <v>10.43</v>
      </c>
      <c r="AA113" s="33">
        <f>IF($A11=0,0,VLOOKUP($A11,[0]!Matrix,AA$75))</f>
        <v>0.12</v>
      </c>
      <c r="AB113" s="33">
        <f>IF($A11=0,0,VLOOKUP($A11,[0]!Matrix,AB$75))</f>
        <v>0.47</v>
      </c>
      <c r="AC113" s="33">
        <f>IF($A11=0,0,VLOOKUP($A11,[0]!Matrix,AC$75))</f>
        <v>0.22</v>
      </c>
      <c r="AD113" s="33">
        <f>IF($A11=0,0,VLOOKUP($A11,[0]!Matrix,AD$75))</f>
        <v>0.2</v>
      </c>
      <c r="AE113" s="33">
        <f>IF($A11=0,0,VLOOKUP($A11,[0]!Matrix,AE$75))</f>
        <v>0.9</v>
      </c>
      <c r="AF113" s="33">
        <f>IF($A11=0,0,VLOOKUP($A11,[0]!Matrix,AF$75))</f>
        <v>0.46970000000000001</v>
      </c>
      <c r="AG113" s="33">
        <f>IF($A11=0,0,VLOOKUP($A11,[0]!Matrix,AG$75))</f>
        <v>0.45100000000000001</v>
      </c>
      <c r="AH113" s="33">
        <f>IF($A11=0,0,VLOOKUP($A11,[0]!Matrix,AH$75))</f>
        <v>0.82680000000000009</v>
      </c>
      <c r="AI113" s="33">
        <f>IF($A11=0,0,VLOOKUP($A11,[0]!Matrix,AI$75))</f>
        <v>0.70289999999999997</v>
      </c>
      <c r="AJ113" s="33">
        <f>IF($A11=0,0,VLOOKUP($A11,[0]!Matrix,AJ$75))</f>
        <v>0.14909999999999998</v>
      </c>
      <c r="AK113" s="33">
        <f>IF($A11=0,0,VLOOKUP($A11,[0]!Matrix,AK$75))</f>
        <v>0</v>
      </c>
      <c r="AL113" s="33">
        <f>IF($A11=0,0,VLOOKUP($A11,[0]!Matrix,AL$75))</f>
        <v>0</v>
      </c>
      <c r="AM113" s="33">
        <f>IF($A11=0,0,VLOOKUP($A11,[0]!Matrix,AM$75))</f>
        <v>0</v>
      </c>
      <c r="AN113" s="34"/>
      <c r="AO113" s="22">
        <v>3</v>
      </c>
      <c r="AP113" s="35">
        <f>Breeders!$G11*W113/1000</f>
        <v>343.4</v>
      </c>
      <c r="AQ113" s="35">
        <f>Breeders!$G11*X113/1000</f>
        <v>2.7330000000000001</v>
      </c>
      <c r="AR113" s="35">
        <f>Breeders!$G11*Y113/1000</f>
        <v>0.70599999999999996</v>
      </c>
      <c r="AS113" s="35">
        <f>Breeders!$G11*Z113/1000</f>
        <v>1.0429999999999999</v>
      </c>
      <c r="AT113" s="35">
        <f>Breeders!$G11*AA113/1000</f>
        <v>1.2E-2</v>
      </c>
      <c r="AU113" s="35">
        <f>Breeders!$G11*AB113/1000</f>
        <v>4.7E-2</v>
      </c>
      <c r="AV113" s="35">
        <f>Breeders!$G11*AC113/1000</f>
        <v>2.1999999999999999E-2</v>
      </c>
      <c r="AW113" s="35">
        <f>Breeders!$G11*AD113/1000</f>
        <v>0.02</v>
      </c>
      <c r="AX113" s="35">
        <f>Breeders!$G11*AE113/1000</f>
        <v>0.09</v>
      </c>
      <c r="AY113" s="35">
        <f>Breeders!$G11*AF113/1000</f>
        <v>4.6969999999999998E-2</v>
      </c>
      <c r="AZ113" s="35">
        <f>Breeders!$G11*AG113/1000</f>
        <v>4.5100000000000001E-2</v>
      </c>
      <c r="BA113" s="35">
        <f>Breeders!$G11*AH113/1000</f>
        <v>8.2680000000000003E-2</v>
      </c>
      <c r="BB113" s="35">
        <f>Breeders!$G11*AI113/1000</f>
        <v>7.0289999999999991E-2</v>
      </c>
      <c r="BC113" s="35">
        <f>Breeders!$G11*AJ113/1000</f>
        <v>1.4909999999999998E-2</v>
      </c>
      <c r="BD113" s="35">
        <f>Breeders!$G11*AK113/1000</f>
        <v>0</v>
      </c>
      <c r="BE113" s="35">
        <f>Breeders!$G11*AL113/1000</f>
        <v>0</v>
      </c>
      <c r="BF113" s="35">
        <f>Breeders!$G11*AM113/1000</f>
        <v>0</v>
      </c>
    </row>
    <row r="114" spans="22:58" ht="14.25" customHeight="1">
      <c r="V114" s="22">
        <v>4</v>
      </c>
      <c r="W114" s="33">
        <f>IF($A12=0,0,VLOOKUP($A12,[0]!Matrix,W$75))</f>
        <v>1938</v>
      </c>
      <c r="X114" s="33">
        <f>IF($A12=0,0,VLOOKUP($A12,[0]!Matrix,X$75))</f>
        <v>10.27</v>
      </c>
      <c r="Y114" s="33">
        <f>IF($A12=0,0,VLOOKUP($A12,[0]!Matrix,Y$75))</f>
        <v>35.75</v>
      </c>
      <c r="Z114" s="33">
        <f>IF($A12=0,0,VLOOKUP($A12,[0]!Matrix,Z$75))</f>
        <v>1.29</v>
      </c>
      <c r="AA114" s="33">
        <f>IF($A12=0,0,VLOOKUP($A12,[0]!Matrix,AA$75))</f>
        <v>0.54</v>
      </c>
      <c r="AB114" s="33">
        <f>IF($A12=0,0,VLOOKUP($A12,[0]!Matrix,AB$75))</f>
        <v>0.04</v>
      </c>
      <c r="AC114" s="33">
        <f>IF($A12=0,0,VLOOKUP($A12,[0]!Matrix,AC$75))</f>
        <v>0.01</v>
      </c>
      <c r="AD114" s="33">
        <f>IF($A12=0,0,VLOOKUP($A12,[0]!Matrix,AD$75))</f>
        <v>0.02</v>
      </c>
      <c r="AE114" s="33">
        <f>IF($A12=0,0,VLOOKUP($A12,[0]!Matrix,AE$75))</f>
        <v>1.2</v>
      </c>
      <c r="AF114" s="33">
        <f>IF($A12=0,0,VLOOKUP($A12,[0]!Matrix,AF$75))</f>
        <v>0.38279999999999997</v>
      </c>
      <c r="AG114" s="33">
        <f>IF($A12=0,0,VLOOKUP($A12,[0]!Matrix,AG$75))</f>
        <v>9.8000000000000004E-2</v>
      </c>
      <c r="AH114" s="33">
        <f>IF($A12=0,0,VLOOKUP($A12,[0]!Matrix,AH$75))</f>
        <v>0.23</v>
      </c>
      <c r="AI114" s="33">
        <f>IF($A12=0,0,VLOOKUP($A12,[0]!Matrix,AI$75))</f>
        <v>0.24180000000000001</v>
      </c>
      <c r="AJ114" s="33">
        <f>IF($A12=0,0,VLOOKUP($A12,[0]!Matrix,AJ$75))</f>
        <v>5.5799999999999995E-2</v>
      </c>
      <c r="AK114" s="33">
        <f>IF($A12=0,0,VLOOKUP($A12,[0]!Matrix,AK$75))</f>
        <v>0</v>
      </c>
      <c r="AL114" s="33">
        <f>IF($A12=0,0,VLOOKUP($A12,[0]!Matrix,AL$75))</f>
        <v>0</v>
      </c>
      <c r="AM114" s="33">
        <f>IF($A12=0,0,VLOOKUP($A12,[0]!Matrix,AM$75))</f>
        <v>0</v>
      </c>
      <c r="AN114" s="34"/>
      <c r="AO114" s="22">
        <v>4</v>
      </c>
      <c r="AP114" s="35">
        <f>Breeders!$G12*W114/1000</f>
        <v>193.8</v>
      </c>
      <c r="AQ114" s="35">
        <f>Breeders!$G12*X114/1000</f>
        <v>1.0269999999999999</v>
      </c>
      <c r="AR114" s="35">
        <f>Breeders!$G12*Y114/1000</f>
        <v>3.5750000000000002</v>
      </c>
      <c r="AS114" s="35">
        <f>Breeders!$G12*Z114/1000</f>
        <v>0.129</v>
      </c>
      <c r="AT114" s="35">
        <f>Breeders!$G12*AA114/1000</f>
        <v>5.3999999999999999E-2</v>
      </c>
      <c r="AU114" s="35">
        <f>Breeders!$G12*AB114/1000</f>
        <v>4.0000000000000001E-3</v>
      </c>
      <c r="AV114" s="35">
        <f>Breeders!$G12*AC114/1000</f>
        <v>1E-3</v>
      </c>
      <c r="AW114" s="35">
        <f>Breeders!$G12*AD114/1000</f>
        <v>2E-3</v>
      </c>
      <c r="AX114" s="35">
        <f>Breeders!$G12*AE114/1000</f>
        <v>0.12</v>
      </c>
      <c r="AY114" s="35">
        <f>Breeders!$G12*AF114/1000</f>
        <v>3.8279999999999995E-2</v>
      </c>
      <c r="AZ114" s="35">
        <f>Breeders!$G12*AG114/1000</f>
        <v>9.8000000000000014E-3</v>
      </c>
      <c r="BA114" s="35">
        <f>Breeders!$G12*AH114/1000</f>
        <v>2.3E-2</v>
      </c>
      <c r="BB114" s="35">
        <f>Breeders!$G12*AI114/1000</f>
        <v>2.418E-2</v>
      </c>
      <c r="BC114" s="35">
        <f>Breeders!$G12*AJ114/1000</f>
        <v>5.579999999999999E-3</v>
      </c>
      <c r="BD114" s="35">
        <f>Breeders!$G12*AK114/1000</f>
        <v>0</v>
      </c>
      <c r="BE114" s="35">
        <f>Breeders!$G12*AL114/1000</f>
        <v>0</v>
      </c>
      <c r="BF114" s="35">
        <f>Breeders!$G12*AM114/1000</f>
        <v>0</v>
      </c>
    </row>
    <row r="115" spans="22:58" ht="14.25" customHeight="1">
      <c r="V115" s="22">
        <v>5</v>
      </c>
      <c r="W115" s="33">
        <f>IF($A13=0,0,VLOOKUP($A13,[0]!Matrix,W$75))</f>
        <v>8124</v>
      </c>
      <c r="X115" s="33">
        <f>IF($A13=0,0,VLOOKUP($A13,[0]!Matrix,X$75))</f>
        <v>0</v>
      </c>
      <c r="Y115" s="33">
        <f>IF($A13=0,0,VLOOKUP($A13,[0]!Matrix,Y$75))</f>
        <v>0</v>
      </c>
      <c r="Z115" s="33">
        <f>IF($A13=0,0,VLOOKUP($A13,[0]!Matrix,Z$75))</f>
        <v>99</v>
      </c>
      <c r="AA115" s="33">
        <f>IF($A13=0,0,VLOOKUP($A13,[0]!Matrix,AA$75))</f>
        <v>0</v>
      </c>
      <c r="AB115" s="33">
        <f>IF($A13=0,0,VLOOKUP($A13,[0]!Matrix,AB$75))</f>
        <v>0</v>
      </c>
      <c r="AC115" s="33">
        <f>IF($A13=0,0,VLOOKUP($A13,[0]!Matrix,AC$75))</f>
        <v>0</v>
      </c>
      <c r="AD115" s="33">
        <f>IF($A13=0,0,VLOOKUP($A13,[0]!Matrix,AD$75))</f>
        <v>0</v>
      </c>
      <c r="AE115" s="33">
        <f>IF($A13=0,0,VLOOKUP($A13,[0]!Matrix,AE$75))</f>
        <v>0</v>
      </c>
      <c r="AF115" s="33">
        <f>IF($A13=0,0,VLOOKUP($A13,[0]!Matrix,AF$75))</f>
        <v>0</v>
      </c>
      <c r="AG115" s="33">
        <f>IF($A13=0,0,VLOOKUP($A13,[0]!Matrix,AG$75))</f>
        <v>0</v>
      </c>
      <c r="AH115" s="33">
        <f>IF($A13=0,0,VLOOKUP($A13,[0]!Matrix,AH$75))</f>
        <v>0</v>
      </c>
      <c r="AI115" s="33">
        <f>IF($A13=0,0,VLOOKUP($A13,[0]!Matrix,AI$75))</f>
        <v>0</v>
      </c>
      <c r="AJ115" s="33">
        <f>IF($A13=0,0,VLOOKUP($A13,[0]!Matrix,AJ$75))</f>
        <v>0</v>
      </c>
      <c r="AK115" s="33">
        <f>IF($A13=0,0,VLOOKUP($A13,[0]!Matrix,AK$75))</f>
        <v>0</v>
      </c>
      <c r="AL115" s="33">
        <f>IF($A13=0,0,VLOOKUP($A13,[0]!Matrix,AL$75))</f>
        <v>0</v>
      </c>
      <c r="AM115" s="33">
        <f>IF($A13=0,0,VLOOKUP($A13,[0]!Matrix,AM$75))</f>
        <v>0</v>
      </c>
      <c r="AN115" s="34"/>
      <c r="AO115" s="22">
        <v>5</v>
      </c>
      <c r="AP115" s="35">
        <f>Breeders!$G13*W115/1000</f>
        <v>81.239999999999995</v>
      </c>
      <c r="AQ115" s="35">
        <f>Breeders!$G13*X115/1000</f>
        <v>0</v>
      </c>
      <c r="AR115" s="35">
        <f>Breeders!$G13*Y115/1000</f>
        <v>0</v>
      </c>
      <c r="AS115" s="35">
        <f>Breeders!$G13*Z115/1000</f>
        <v>0.99</v>
      </c>
      <c r="AT115" s="35">
        <f>Breeders!$G13*AA115/1000</f>
        <v>0</v>
      </c>
      <c r="AU115" s="35">
        <f>Breeders!$G13*AB115/1000</f>
        <v>0</v>
      </c>
      <c r="AV115" s="35">
        <f>Breeders!$G13*AC115/1000</f>
        <v>0</v>
      </c>
      <c r="AW115" s="35">
        <f>Breeders!$G13*AD115/1000</f>
        <v>0</v>
      </c>
      <c r="AX115" s="35">
        <f>Breeders!$G13*AE115/1000</f>
        <v>0</v>
      </c>
      <c r="AY115" s="35">
        <f>Breeders!$G13*AF115/1000</f>
        <v>0</v>
      </c>
      <c r="AZ115" s="35">
        <f>Breeders!$G13*AG115/1000</f>
        <v>0</v>
      </c>
      <c r="BA115" s="35">
        <f>Breeders!$G13*AH115/1000</f>
        <v>0</v>
      </c>
      <c r="BB115" s="35">
        <f>Breeders!$G13*AI115/1000</f>
        <v>0</v>
      </c>
      <c r="BC115" s="35">
        <f>Breeders!$G13*AJ115/1000</f>
        <v>0</v>
      </c>
      <c r="BD115" s="35">
        <f>Breeders!$G13*AK115/1000</f>
        <v>0</v>
      </c>
      <c r="BE115" s="35">
        <f>Breeders!$G13*AL115/1000</f>
        <v>0</v>
      </c>
      <c r="BF115" s="35">
        <f>Breeders!$G13*AM115/1000</f>
        <v>0</v>
      </c>
    </row>
    <row r="116" spans="22:58" ht="14.25" customHeight="1">
      <c r="V116" s="22">
        <v>6</v>
      </c>
      <c r="W116" s="33">
        <f>IF($A14=0,0,VLOOKUP($A14,[0]!Matrix,W$75))</f>
        <v>0</v>
      </c>
      <c r="X116" s="33">
        <f>IF($A14=0,0,VLOOKUP($A14,[0]!Matrix,X$75))</f>
        <v>0</v>
      </c>
      <c r="Y116" s="33">
        <f>IF($A14=0,0,VLOOKUP($A14,[0]!Matrix,Y$75))</f>
        <v>0</v>
      </c>
      <c r="Z116" s="33">
        <f>IF($A14=0,0,VLOOKUP($A14,[0]!Matrix,Z$75))</f>
        <v>0</v>
      </c>
      <c r="AA116" s="33">
        <f>IF($A14=0,0,VLOOKUP($A14,[0]!Matrix,AA$75))</f>
        <v>0.3</v>
      </c>
      <c r="AB116" s="33">
        <f>IF($A14=0,0,VLOOKUP($A14,[0]!Matrix,AB$75))</f>
        <v>0</v>
      </c>
      <c r="AC116" s="33">
        <f>IF($A14=0,0,VLOOKUP($A14,[0]!Matrix,AC$75))</f>
        <v>39.5</v>
      </c>
      <c r="AD116" s="33">
        <f>IF($A14=0,0,VLOOKUP($A14,[0]!Matrix,AD$75))</f>
        <v>59</v>
      </c>
      <c r="AE116" s="33">
        <f>IF($A14=0,0,VLOOKUP($A14,[0]!Matrix,AE$75))</f>
        <v>0</v>
      </c>
      <c r="AF116" s="33">
        <f>IF($A14=0,0,VLOOKUP($A14,[0]!Matrix,AF$75))</f>
        <v>0</v>
      </c>
      <c r="AG116" s="33">
        <f>IF($A14=0,0,VLOOKUP($A14,[0]!Matrix,AG$75))</f>
        <v>0</v>
      </c>
      <c r="AH116" s="33">
        <f>IF($A14=0,0,VLOOKUP($A14,[0]!Matrix,AH$75))</f>
        <v>0</v>
      </c>
      <c r="AI116" s="33">
        <f>IF($A14=0,0,VLOOKUP($A14,[0]!Matrix,AI$75))</f>
        <v>0</v>
      </c>
      <c r="AJ116" s="33">
        <f>IF($A14=0,0,VLOOKUP($A14,[0]!Matrix,AJ$75))</f>
        <v>0</v>
      </c>
      <c r="AK116" s="33">
        <f>IF($A14=0,0,VLOOKUP($A14,[0]!Matrix,AK$75))</f>
        <v>0</v>
      </c>
      <c r="AL116" s="33">
        <f>IF($A14=0,0,VLOOKUP($A14,[0]!Matrix,AL$75))</f>
        <v>0</v>
      </c>
      <c r="AM116" s="33">
        <f>IF($A14=0,0,VLOOKUP($A14,[0]!Matrix,AM$75))</f>
        <v>0</v>
      </c>
      <c r="AN116" s="34"/>
      <c r="AO116" s="22">
        <v>6</v>
      </c>
      <c r="AP116" s="35">
        <f>Breeders!$G14*W116/1000</f>
        <v>0</v>
      </c>
      <c r="AQ116" s="35">
        <f>Breeders!$G14*X116/1000</f>
        <v>0</v>
      </c>
      <c r="AR116" s="35">
        <f>Breeders!$G14*Y116/1000</f>
        <v>0</v>
      </c>
      <c r="AS116" s="35">
        <f>Breeders!$G14*Z116/1000</f>
        <v>0</v>
      </c>
      <c r="AT116" s="35">
        <f>Breeders!$G14*AA116/1000</f>
        <v>1.5E-3</v>
      </c>
      <c r="AU116" s="35">
        <f>Breeders!$G14*AB116/1000</f>
        <v>0</v>
      </c>
      <c r="AV116" s="35">
        <f>Breeders!$G14*AC116/1000</f>
        <v>0.19750000000000001</v>
      </c>
      <c r="AW116" s="35">
        <f>Breeders!$G14*AD116/1000</f>
        <v>0.29499999999999998</v>
      </c>
      <c r="AX116" s="35">
        <f>Breeders!$G14*AE116/1000</f>
        <v>0</v>
      </c>
      <c r="AY116" s="35">
        <f>Breeders!$G14*AF116/1000</f>
        <v>0</v>
      </c>
      <c r="AZ116" s="35">
        <f>Breeders!$G14*AG116/1000</f>
        <v>0</v>
      </c>
      <c r="BA116" s="35">
        <f>Breeders!$G14*AH116/1000</f>
        <v>0</v>
      </c>
      <c r="BB116" s="35">
        <f>Breeders!$G14*AI116/1000</f>
        <v>0</v>
      </c>
      <c r="BC116" s="35">
        <f>Breeders!$G14*AJ116/1000</f>
        <v>0</v>
      </c>
      <c r="BD116" s="35">
        <f>Breeders!$G14*AK116/1000</f>
        <v>0</v>
      </c>
      <c r="BE116" s="35">
        <f>Breeders!$G14*AL116/1000</f>
        <v>0</v>
      </c>
      <c r="BF116" s="35">
        <f>Breeders!$G14*AM116/1000</f>
        <v>0</v>
      </c>
    </row>
    <row r="117" spans="22:58" ht="14.25" customHeight="1">
      <c r="V117" s="22">
        <v>7</v>
      </c>
      <c r="W117" s="33">
        <f>IF($A15=0,0,VLOOKUP($A15,[0]!Matrix,W$75))</f>
        <v>0</v>
      </c>
      <c r="X117" s="33">
        <f>IF($A15=0,0,VLOOKUP($A15,[0]!Matrix,X$75))</f>
        <v>0</v>
      </c>
      <c r="Y117" s="33">
        <f>IF($A15=0,0,VLOOKUP($A15,[0]!Matrix,Y$75))</f>
        <v>0</v>
      </c>
      <c r="Z117" s="33">
        <f>IF($A15=0,0,VLOOKUP($A15,[0]!Matrix,Z$75))</f>
        <v>0</v>
      </c>
      <c r="AA117" s="33">
        <f>IF($A15=0,0,VLOOKUP($A15,[0]!Matrix,AA$75))</f>
        <v>16.899999999999999</v>
      </c>
      <c r="AB117" s="33">
        <f>IF($A15=0,0,VLOOKUP($A15,[0]!Matrix,AB$75))</f>
        <v>18.98</v>
      </c>
      <c r="AC117" s="33">
        <f>IF($A15=0,0,VLOOKUP($A15,[0]!Matrix,AC$75))</f>
        <v>0.2</v>
      </c>
      <c r="AD117" s="33">
        <f>IF($A15=0,0,VLOOKUP($A15,[0]!Matrix,AD$75))</f>
        <v>0</v>
      </c>
      <c r="AE117" s="33">
        <f>IF($A15=0,0,VLOOKUP($A15,[0]!Matrix,AE$75))</f>
        <v>0.16</v>
      </c>
      <c r="AF117" s="33">
        <f>IF($A15=0,0,VLOOKUP($A15,[0]!Matrix,AF$75))</f>
        <v>0</v>
      </c>
      <c r="AG117" s="33">
        <f>IF($A15=0,0,VLOOKUP($A15,[0]!Matrix,AG$75))</f>
        <v>0</v>
      </c>
      <c r="AH117" s="33">
        <f>IF($A15=0,0,VLOOKUP($A15,[0]!Matrix,AH$75))</f>
        <v>0</v>
      </c>
      <c r="AI117" s="33">
        <f>IF($A15=0,0,VLOOKUP($A15,[0]!Matrix,AI$75))</f>
        <v>0</v>
      </c>
      <c r="AJ117" s="33">
        <f>IF($A15=0,0,VLOOKUP($A15,[0]!Matrix,AJ$75))</f>
        <v>0</v>
      </c>
      <c r="AK117" s="33">
        <f>IF($A15=0,0,VLOOKUP($A15,[0]!Matrix,AK$75))</f>
        <v>0</v>
      </c>
      <c r="AL117" s="33">
        <f>IF($A15=0,0,VLOOKUP($A15,[0]!Matrix,AL$75))</f>
        <v>0</v>
      </c>
      <c r="AM117" s="33">
        <f>IF($A15=0,0,VLOOKUP($A15,[0]!Matrix,AM$75))</f>
        <v>0</v>
      </c>
      <c r="AN117" s="34"/>
      <c r="AO117" s="22">
        <v>7</v>
      </c>
      <c r="AP117" s="35">
        <f>Breeders!$G15*W117/1000</f>
        <v>0</v>
      </c>
      <c r="AQ117" s="35">
        <f>Breeders!$G15*X117/1000</f>
        <v>0</v>
      </c>
      <c r="AR117" s="35">
        <f>Breeders!$G15*Y117/1000</f>
        <v>0</v>
      </c>
      <c r="AS117" s="35">
        <f>Breeders!$G15*Z117/1000</f>
        <v>0</v>
      </c>
      <c r="AT117" s="35">
        <f>Breeders!$G15*AA117/1000</f>
        <v>0.18589999999999998</v>
      </c>
      <c r="AU117" s="35">
        <f>Breeders!$G15*AB117/1000</f>
        <v>0.20877999999999999</v>
      </c>
      <c r="AV117" s="35">
        <f>Breeders!$G15*AC117/1000</f>
        <v>2.2000000000000001E-3</v>
      </c>
      <c r="AW117" s="35">
        <f>Breeders!$G15*AD117/1000</f>
        <v>0</v>
      </c>
      <c r="AX117" s="35">
        <f>Breeders!$G15*AE117/1000</f>
        <v>1.7600000000000001E-3</v>
      </c>
      <c r="AY117" s="35">
        <f>Breeders!$G15*AF117/1000</f>
        <v>0</v>
      </c>
      <c r="AZ117" s="35">
        <f>Breeders!$G15*AG117/1000</f>
        <v>0</v>
      </c>
      <c r="BA117" s="35">
        <f>Breeders!$G15*AH117/1000</f>
        <v>0</v>
      </c>
      <c r="BB117" s="35">
        <f>Breeders!$G15*AI117/1000</f>
        <v>0</v>
      </c>
      <c r="BC117" s="35">
        <f>Breeders!$G15*AJ117/1000</f>
        <v>0</v>
      </c>
      <c r="BD117" s="35">
        <f>Breeders!$G15*AK117/1000</f>
        <v>0</v>
      </c>
      <c r="BE117" s="35">
        <f>Breeders!$G15*AL117/1000</f>
        <v>0</v>
      </c>
      <c r="BF117" s="35">
        <f>Breeders!$G15*AM117/1000</f>
        <v>0</v>
      </c>
    </row>
    <row r="118" spans="22:58" ht="14.25" customHeight="1">
      <c r="V118" s="22">
        <v>8</v>
      </c>
      <c r="W118" s="33">
        <f>IF($A16=0,0,VLOOKUP($A16,[0]!Matrix,W$75))</f>
        <v>0</v>
      </c>
      <c r="X118" s="33">
        <f>IF($A16=0,0,VLOOKUP($A16,[0]!Matrix,X$75))</f>
        <v>0</v>
      </c>
      <c r="Y118" s="33">
        <f>IF($A16=0,0,VLOOKUP($A16,[0]!Matrix,Y$75))</f>
        <v>0</v>
      </c>
      <c r="Z118" s="33">
        <f>IF($A16=0,0,VLOOKUP($A16,[0]!Matrix,Z$75))</f>
        <v>0</v>
      </c>
      <c r="AA118" s="33">
        <f>IF($A16=0,0,VLOOKUP($A16,[0]!Matrix,AA$75))</f>
        <v>38.5</v>
      </c>
      <c r="AB118" s="33">
        <f>IF($A16=0,0,VLOOKUP($A16,[0]!Matrix,AB$75))</f>
        <v>0.02</v>
      </c>
      <c r="AC118" s="33">
        <f>IF($A16=0,0,VLOOKUP($A16,[0]!Matrix,AC$75))</f>
        <v>0.08</v>
      </c>
      <c r="AD118" s="33">
        <f>IF($A16=0,0,VLOOKUP($A16,[0]!Matrix,AD$75))</f>
        <v>0.02</v>
      </c>
      <c r="AE118" s="33">
        <f>IF($A16=0,0,VLOOKUP($A16,[0]!Matrix,AE$75))</f>
        <v>0.08</v>
      </c>
      <c r="AF118" s="33">
        <f>IF($A16=0,0,VLOOKUP($A16,[0]!Matrix,AF$75))</f>
        <v>0</v>
      </c>
      <c r="AG118" s="33">
        <f>IF($A16=0,0,VLOOKUP($A16,[0]!Matrix,AG$75))</f>
        <v>0</v>
      </c>
      <c r="AH118" s="33">
        <f>IF($A16=0,0,VLOOKUP($A16,[0]!Matrix,AH$75))</f>
        <v>0</v>
      </c>
      <c r="AI118" s="33">
        <f>IF($A16=0,0,VLOOKUP($A16,[0]!Matrix,AI$75))</f>
        <v>0</v>
      </c>
      <c r="AJ118" s="33">
        <f>IF($A16=0,0,VLOOKUP($A16,[0]!Matrix,AJ$75))</f>
        <v>0</v>
      </c>
      <c r="AK118" s="33">
        <f>IF($A16=0,0,VLOOKUP($A16,[0]!Matrix,AK$75))</f>
        <v>0</v>
      </c>
      <c r="AL118" s="33">
        <f>IF($A16=0,0,VLOOKUP($A16,[0]!Matrix,AL$75))</f>
        <v>0</v>
      </c>
      <c r="AM118" s="33">
        <f>IF($A16=0,0,VLOOKUP($A16,[0]!Matrix,AM$75))</f>
        <v>0</v>
      </c>
      <c r="AN118" s="34"/>
      <c r="AO118" s="22">
        <v>8</v>
      </c>
      <c r="AP118" s="35">
        <f>Breeders!$G16*W118/1000</f>
        <v>0</v>
      </c>
      <c r="AQ118" s="35">
        <f>Breeders!$G16*X118/1000</f>
        <v>0</v>
      </c>
      <c r="AR118" s="35">
        <f>Breeders!$G16*Y118/1000</f>
        <v>0</v>
      </c>
      <c r="AS118" s="35">
        <f>Breeders!$G16*Z118/1000</f>
        <v>0</v>
      </c>
      <c r="AT118" s="35">
        <f>Breeders!$G16*AA118/1000</f>
        <v>0.38500000000000001</v>
      </c>
      <c r="AU118" s="35">
        <f>Breeders!$G16*AB118/1000</f>
        <v>2.0000000000000001E-4</v>
      </c>
      <c r="AV118" s="35">
        <f>Breeders!$G16*AC118/1000</f>
        <v>8.0000000000000004E-4</v>
      </c>
      <c r="AW118" s="35">
        <f>Breeders!$G16*AD118/1000</f>
        <v>2.0000000000000001E-4</v>
      </c>
      <c r="AX118" s="35">
        <f>Breeders!$G16*AE118/1000</f>
        <v>8.0000000000000004E-4</v>
      </c>
      <c r="AY118" s="35">
        <f>Breeders!$G16*AF118/1000</f>
        <v>0</v>
      </c>
      <c r="AZ118" s="35">
        <f>Breeders!$G16*AG118/1000</f>
        <v>0</v>
      </c>
      <c r="BA118" s="35">
        <f>Breeders!$G16*AH118/1000</f>
        <v>0</v>
      </c>
      <c r="BB118" s="35">
        <f>Breeders!$G16*AI118/1000</f>
        <v>0</v>
      </c>
      <c r="BC118" s="35">
        <f>Breeders!$G16*AJ118/1000</f>
        <v>0</v>
      </c>
      <c r="BD118" s="35">
        <f>Breeders!$G16*AK118/1000</f>
        <v>0</v>
      </c>
      <c r="BE118" s="35">
        <f>Breeders!$G16*AL118/1000</f>
        <v>0</v>
      </c>
      <c r="BF118" s="35">
        <f>Breeders!$G16*AM118/1000</f>
        <v>0</v>
      </c>
    </row>
    <row r="119" spans="22:58" ht="14.25" customHeight="1">
      <c r="V119" s="22">
        <v>9</v>
      </c>
      <c r="W119" s="33">
        <f>IF($A17=0,0,VLOOKUP($A17,[0]!Matrix,W$75))</f>
        <v>4350</v>
      </c>
      <c r="X119" s="33">
        <f>IF($A17=0,0,VLOOKUP($A17,[0]!Matrix,X$75))</f>
        <v>95.4</v>
      </c>
      <c r="Y119" s="33">
        <f>IF($A17=0,0,VLOOKUP($A17,[0]!Matrix,Y$75))</f>
        <v>0</v>
      </c>
      <c r="Z119" s="33">
        <f>IF($A17=0,0,VLOOKUP($A17,[0]!Matrix,Z$75))</f>
        <v>0</v>
      </c>
      <c r="AA119" s="33">
        <f>IF($A17=0,0,VLOOKUP($A17,[0]!Matrix,AA$75))</f>
        <v>0</v>
      </c>
      <c r="AB119" s="33">
        <f>IF($A17=0,0,VLOOKUP($A17,[0]!Matrix,AB$75))</f>
        <v>0</v>
      </c>
      <c r="AC119" s="33">
        <f>IF($A17=0,0,VLOOKUP($A17,[0]!Matrix,AC$75))</f>
        <v>0</v>
      </c>
      <c r="AD119" s="33">
        <f>IF($A17=0,0,VLOOKUP($A17,[0]!Matrix,AD$75))</f>
        <v>19.5</v>
      </c>
      <c r="AE119" s="33">
        <f>IF($A17=0,0,VLOOKUP($A17,[0]!Matrix,AE$75))</f>
        <v>0</v>
      </c>
      <c r="AF119" s="33">
        <f>IF($A17=0,0,VLOOKUP($A17,[0]!Matrix,AF$75))</f>
        <v>79.8</v>
      </c>
      <c r="AG119" s="33">
        <f>IF($A17=0,0,VLOOKUP($A17,[0]!Matrix,AG$75))</f>
        <v>0</v>
      </c>
      <c r="AH119" s="33">
        <f>IF($A17=0,0,VLOOKUP($A17,[0]!Matrix,AH$75))</f>
        <v>0</v>
      </c>
      <c r="AI119" s="33">
        <f>IF($A17=0,0,VLOOKUP($A17,[0]!Matrix,AI$75))</f>
        <v>0</v>
      </c>
      <c r="AJ119" s="33">
        <f>IF($A17=0,0,VLOOKUP($A17,[0]!Matrix,AJ$75))</f>
        <v>0</v>
      </c>
      <c r="AK119" s="33">
        <f>IF($A17=0,0,VLOOKUP($A17,[0]!Matrix,AK$75))</f>
        <v>0</v>
      </c>
      <c r="AL119" s="33">
        <f>IF($A17=0,0,VLOOKUP($A17,[0]!Matrix,AL$75))</f>
        <v>0</v>
      </c>
      <c r="AM119" s="33">
        <f>IF($A17=0,0,VLOOKUP($A17,[0]!Matrix,AM$75))</f>
        <v>0</v>
      </c>
      <c r="AN119" s="34"/>
      <c r="AO119" s="22">
        <v>9</v>
      </c>
      <c r="AP119" s="35">
        <f>Breeders!$G17*W119/1000</f>
        <v>0</v>
      </c>
      <c r="AQ119" s="35">
        <f>Breeders!$G17*X119/1000</f>
        <v>0</v>
      </c>
      <c r="AR119" s="35">
        <f>Breeders!$G17*Y119/1000</f>
        <v>0</v>
      </c>
      <c r="AS119" s="35">
        <f>Breeders!$G17*Z119/1000</f>
        <v>0</v>
      </c>
      <c r="AT119" s="35">
        <f>Breeders!$G17*AA119/1000</f>
        <v>0</v>
      </c>
      <c r="AU119" s="35">
        <f>Breeders!$G17*AB119/1000</f>
        <v>0</v>
      </c>
      <c r="AV119" s="35">
        <f>Breeders!$G17*AC119/1000</f>
        <v>0</v>
      </c>
      <c r="AW119" s="35">
        <f>Breeders!$G17*AD119/1000</f>
        <v>0</v>
      </c>
      <c r="AX119" s="35">
        <f>Breeders!$G17*AE119/1000</f>
        <v>0</v>
      </c>
      <c r="AY119" s="35">
        <f>Breeders!$G17*AF119/1000</f>
        <v>0</v>
      </c>
      <c r="AZ119" s="35">
        <f>Breeders!$G17*AG119/1000</f>
        <v>0</v>
      </c>
      <c r="BA119" s="35">
        <f>Breeders!$G17*AH119/1000</f>
        <v>0</v>
      </c>
      <c r="BB119" s="35">
        <f>Breeders!$G17*AI119/1000</f>
        <v>0</v>
      </c>
      <c r="BC119" s="35">
        <f>Breeders!$G17*AJ119/1000</f>
        <v>0</v>
      </c>
      <c r="BD119" s="35">
        <f>Breeders!$G17*AK119/1000</f>
        <v>0</v>
      </c>
      <c r="BE119" s="35">
        <f>Breeders!$G17*AL119/1000</f>
        <v>0</v>
      </c>
      <c r="BF119" s="35">
        <f>Breeders!$G17*AM119/1000</f>
        <v>0</v>
      </c>
    </row>
    <row r="120" spans="22:58" ht="14.25" customHeight="1">
      <c r="V120" s="22">
        <v>10</v>
      </c>
      <c r="W120" s="33">
        <f>IF($A18=0,0,VLOOKUP($A18,[0]!Matrix,W$75))</f>
        <v>5354</v>
      </c>
      <c r="X120" s="33">
        <f>IF($A18=0,0,VLOOKUP($A18,[0]!Matrix,X$75))</f>
        <v>58.4</v>
      </c>
      <c r="Y120" s="33">
        <f>IF($A18=0,0,VLOOKUP($A18,[0]!Matrix,Y$75))</f>
        <v>0</v>
      </c>
      <c r="Z120" s="33">
        <f>IF($A18=0,0,VLOOKUP($A18,[0]!Matrix,Z$75))</f>
        <v>0</v>
      </c>
      <c r="AA120" s="33">
        <f>IF($A18=0,0,VLOOKUP($A18,[0]!Matrix,AA$75))</f>
        <v>0</v>
      </c>
      <c r="AB120" s="33">
        <f>IF($A18=0,0,VLOOKUP($A18,[0]!Matrix,AB$75))</f>
        <v>0</v>
      </c>
      <c r="AC120" s="33">
        <f>IF($A18=0,0,VLOOKUP($A18,[0]!Matrix,AC$75))</f>
        <v>0</v>
      </c>
      <c r="AD120" s="33">
        <f>IF($A18=0,0,VLOOKUP($A18,[0]!Matrix,AD$75))</f>
        <v>0</v>
      </c>
      <c r="AE120" s="33">
        <f>IF($A18=0,0,VLOOKUP($A18,[0]!Matrix,AE$75))</f>
        <v>0</v>
      </c>
      <c r="AF120" s="33">
        <f>IF($A18=0,0,VLOOKUP($A18,[0]!Matrix,AF$75))</f>
        <v>0</v>
      </c>
      <c r="AG120" s="33">
        <f>IF($A18=0,0,VLOOKUP($A18,[0]!Matrix,AG$75))</f>
        <v>99</v>
      </c>
      <c r="AH120" s="33">
        <f>IF($A18=0,0,VLOOKUP($A18,[0]!Matrix,AH$75))</f>
        <v>99</v>
      </c>
      <c r="AI120" s="33">
        <f>IF($A18=0,0,VLOOKUP($A18,[0]!Matrix,AI$75))</f>
        <v>0</v>
      </c>
      <c r="AJ120" s="33">
        <f>IF($A18=0,0,VLOOKUP($A18,[0]!Matrix,AJ$75))</f>
        <v>0</v>
      </c>
      <c r="AK120" s="33">
        <f>IF($A18=0,0,VLOOKUP($A18,[0]!Matrix,AK$75))</f>
        <v>0</v>
      </c>
      <c r="AL120" s="33">
        <f>IF($A18=0,0,VLOOKUP($A18,[0]!Matrix,AL$75))</f>
        <v>0</v>
      </c>
      <c r="AM120" s="33">
        <f>IF($A18=0,0,VLOOKUP($A18,[0]!Matrix,AM$75))</f>
        <v>0</v>
      </c>
      <c r="AN120" s="34"/>
      <c r="AO120" s="22">
        <v>10</v>
      </c>
      <c r="AP120" s="35">
        <f>Breeders!$G18*W120/1000</f>
        <v>0</v>
      </c>
      <c r="AQ120" s="35">
        <f>Breeders!$G18*X120/1000</f>
        <v>0</v>
      </c>
      <c r="AR120" s="35">
        <f>Breeders!$G18*Y120/1000</f>
        <v>0</v>
      </c>
      <c r="AS120" s="35">
        <f>Breeders!$G18*Z120/1000</f>
        <v>0</v>
      </c>
      <c r="AT120" s="35">
        <f>Breeders!$G18*AA120/1000</f>
        <v>0</v>
      </c>
      <c r="AU120" s="35">
        <f>Breeders!$G18*AB120/1000</f>
        <v>0</v>
      </c>
      <c r="AV120" s="35">
        <f>Breeders!$G18*AC120/1000</f>
        <v>0</v>
      </c>
      <c r="AW120" s="35">
        <f>Breeders!$G18*AD120/1000</f>
        <v>0</v>
      </c>
      <c r="AX120" s="35">
        <f>Breeders!$G18*AE120/1000</f>
        <v>0</v>
      </c>
      <c r="AY120" s="35">
        <f>Breeders!$G18*AF120/1000</f>
        <v>0</v>
      </c>
      <c r="AZ120" s="35">
        <f>Breeders!$G18*AG120/1000</f>
        <v>0</v>
      </c>
      <c r="BA120" s="35">
        <f>Breeders!$G18*AH120/1000</f>
        <v>0</v>
      </c>
      <c r="BB120" s="35">
        <f>Breeders!$G18*AI120/1000</f>
        <v>0</v>
      </c>
      <c r="BC120" s="35">
        <f>Breeders!$G18*AJ120/1000</f>
        <v>0</v>
      </c>
      <c r="BD120" s="35">
        <f>Breeders!$G18*AK120/1000</f>
        <v>0</v>
      </c>
      <c r="BE120" s="35">
        <f>Breeders!$G18*AL120/1000</f>
        <v>0</v>
      </c>
      <c r="BF120" s="35">
        <f>Breeders!$G18*AM120/1000</f>
        <v>0</v>
      </c>
    </row>
    <row r="121" spans="22:58" ht="14.25" customHeight="1">
      <c r="V121" s="22">
        <v>11</v>
      </c>
      <c r="W121" s="33">
        <f>IF($A19=0,0,VLOOKUP($A19,[0]!Matrix,W$75))</f>
        <v>3776</v>
      </c>
      <c r="X121" s="33">
        <f>IF($A19=0,0,VLOOKUP($A19,[0]!Matrix,X$75))</f>
        <v>73.099999999999994</v>
      </c>
      <c r="Y121" s="33">
        <f>IF($A19=0,0,VLOOKUP($A19,[0]!Matrix,Y$75))</f>
        <v>0</v>
      </c>
      <c r="Z121" s="33">
        <f>IF($A19=0,0,VLOOKUP($A19,[0]!Matrix,Z$75))</f>
        <v>0</v>
      </c>
      <c r="AA121" s="33">
        <f>IF($A19=0,0,VLOOKUP($A19,[0]!Matrix,AA$75))</f>
        <v>0</v>
      </c>
      <c r="AB121" s="33">
        <f>IF($A19=0,0,VLOOKUP($A19,[0]!Matrix,AB$75))</f>
        <v>0</v>
      </c>
      <c r="AC121" s="33">
        <f>IF($A19=0,0,VLOOKUP($A19,[0]!Matrix,AC$75))</f>
        <v>0</v>
      </c>
      <c r="AD121" s="33">
        <f>IF($A19=0,0,VLOOKUP($A19,[0]!Matrix,AD$75))</f>
        <v>0</v>
      </c>
      <c r="AE121" s="33">
        <f>IF($A19=0,0,VLOOKUP($A19,[0]!Matrix,AE$75))</f>
        <v>0</v>
      </c>
      <c r="AF121" s="33">
        <f>IF($A19=0,0,VLOOKUP($A19,[0]!Matrix,AF$75))</f>
        <v>0</v>
      </c>
      <c r="AG121" s="33">
        <f>IF($A19=0,0,VLOOKUP($A19,[0]!Matrix,AG$75))</f>
        <v>0</v>
      </c>
      <c r="AH121" s="33">
        <f>IF($A19=0,0,VLOOKUP($A19,[0]!Matrix,AH$75))</f>
        <v>0</v>
      </c>
      <c r="AI121" s="33">
        <f>IF($A19=0,0,VLOOKUP($A19,[0]!Matrix,AI$75))</f>
        <v>99</v>
      </c>
      <c r="AJ121" s="33">
        <f>IF($A19=0,0,VLOOKUP($A19,[0]!Matrix,AJ$75))</f>
        <v>0</v>
      </c>
      <c r="AK121" s="33">
        <f>IF($A19=0,0,VLOOKUP($A19,[0]!Matrix,AK$75))</f>
        <v>0</v>
      </c>
      <c r="AL121" s="33">
        <f>IF($A19=0,0,VLOOKUP($A19,[0]!Matrix,AL$75))</f>
        <v>0</v>
      </c>
      <c r="AM121" s="33">
        <f>IF($A19=0,0,VLOOKUP($A19,[0]!Matrix,AM$75))</f>
        <v>0</v>
      </c>
      <c r="AN121" s="34"/>
      <c r="AO121" s="22">
        <v>11</v>
      </c>
      <c r="AP121" s="35">
        <f>Breeders!$G19*W121/1000</f>
        <v>0</v>
      </c>
      <c r="AQ121" s="35">
        <f>Breeders!$G19*X121/1000</f>
        <v>0</v>
      </c>
      <c r="AR121" s="35">
        <f>Breeders!$G19*Y121/1000</f>
        <v>0</v>
      </c>
      <c r="AS121" s="35">
        <f>Breeders!$G19*Z121/1000</f>
        <v>0</v>
      </c>
      <c r="AT121" s="35">
        <f>Breeders!$G19*AA121/1000</f>
        <v>0</v>
      </c>
      <c r="AU121" s="35">
        <f>Breeders!$G19*AB121/1000</f>
        <v>0</v>
      </c>
      <c r="AV121" s="35">
        <f>Breeders!$G19*AC121/1000</f>
        <v>0</v>
      </c>
      <c r="AW121" s="35">
        <f>Breeders!$G19*AD121/1000</f>
        <v>0</v>
      </c>
      <c r="AX121" s="35">
        <f>Breeders!$G19*AE121/1000</f>
        <v>0</v>
      </c>
      <c r="AY121" s="35">
        <f>Breeders!$G19*AF121/1000</f>
        <v>0</v>
      </c>
      <c r="AZ121" s="35">
        <f>Breeders!$G19*AG121/1000</f>
        <v>0</v>
      </c>
      <c r="BA121" s="35">
        <f>Breeders!$G19*AH121/1000</f>
        <v>0</v>
      </c>
      <c r="BB121" s="35">
        <f>Breeders!$G19*AI121/1000</f>
        <v>0</v>
      </c>
      <c r="BC121" s="35">
        <f>Breeders!$G19*AJ121/1000</f>
        <v>0</v>
      </c>
      <c r="BD121" s="35">
        <f>Breeders!$G19*AK121/1000</f>
        <v>0</v>
      </c>
      <c r="BE121" s="35">
        <f>Breeders!$G19*AL121/1000</f>
        <v>0</v>
      </c>
      <c r="BF121" s="35">
        <f>Breeders!$G19*AM121/1000</f>
        <v>0</v>
      </c>
    </row>
    <row r="122" spans="22:58" ht="14.25" customHeight="1">
      <c r="V122" s="22">
        <v>12</v>
      </c>
      <c r="W122" s="33">
        <f>IF($A20=0,0,VLOOKUP($A20,[0]!Matrix,W$75))</f>
        <v>6166</v>
      </c>
      <c r="X122" s="33">
        <f>IF($A20=0,0,VLOOKUP($A20,[0]!Matrix,X$75))</f>
        <v>85.3</v>
      </c>
      <c r="Y122" s="33">
        <f>IF($A20=0,0,VLOOKUP($A20,[0]!Matrix,Y$75))</f>
        <v>0</v>
      </c>
      <c r="Z122" s="33">
        <f>IF($A20=0,0,VLOOKUP($A20,[0]!Matrix,Z$75))</f>
        <v>0</v>
      </c>
      <c r="AA122" s="33">
        <f>IF($A20=0,0,VLOOKUP($A20,[0]!Matrix,AA$75))</f>
        <v>0</v>
      </c>
      <c r="AB122" s="33">
        <f>IF($A20=0,0,VLOOKUP($A20,[0]!Matrix,AB$75))</f>
        <v>0</v>
      </c>
      <c r="AC122" s="33">
        <f>IF($A20=0,0,VLOOKUP($A20,[0]!Matrix,AC$75))</f>
        <v>0</v>
      </c>
      <c r="AD122" s="33">
        <f>IF($A20=0,0,VLOOKUP($A20,[0]!Matrix,AD$75))</f>
        <v>0</v>
      </c>
      <c r="AE122" s="33">
        <f>IF($A20=0,0,VLOOKUP($A20,[0]!Matrix,AE$75))</f>
        <v>0</v>
      </c>
      <c r="AF122" s="33">
        <f>IF($A20=0,0,VLOOKUP($A20,[0]!Matrix,AF$75))</f>
        <v>0</v>
      </c>
      <c r="AG122" s="33">
        <f>IF($A20=0,0,VLOOKUP($A20,[0]!Matrix,AG$75))</f>
        <v>0</v>
      </c>
      <c r="AH122" s="33">
        <f>IF($A20=0,0,VLOOKUP($A20,[0]!Matrix,AH$75))</f>
        <v>0</v>
      </c>
      <c r="AI122" s="33">
        <f>IF($A20=0,0,VLOOKUP($A20,[0]!Matrix,AI$75))</f>
        <v>0</v>
      </c>
      <c r="AJ122" s="33">
        <f>IF($A20=0,0,VLOOKUP($A20,[0]!Matrix,AJ$75))</f>
        <v>98.5</v>
      </c>
      <c r="AK122" s="33">
        <f>IF($A20=0,0,VLOOKUP($A20,[0]!Matrix,AK$75))</f>
        <v>0</v>
      </c>
      <c r="AL122" s="33">
        <f>IF($A20=0,0,VLOOKUP($A20,[0]!Matrix,AL$75))</f>
        <v>0</v>
      </c>
      <c r="AM122" s="33">
        <f>IF($A20=0,0,VLOOKUP($A20,[0]!Matrix,AM$75))</f>
        <v>0</v>
      </c>
      <c r="AN122" s="34"/>
      <c r="AO122" s="22">
        <v>12</v>
      </c>
      <c r="AP122" s="35">
        <f>Breeders!$G20*W122/1000</f>
        <v>0</v>
      </c>
      <c r="AQ122" s="35">
        <f>Breeders!$G20*X122/1000</f>
        <v>0</v>
      </c>
      <c r="AR122" s="35">
        <f>Breeders!$G20*Y122/1000</f>
        <v>0</v>
      </c>
      <c r="AS122" s="35">
        <f>Breeders!$G20*Z122/1000</f>
        <v>0</v>
      </c>
      <c r="AT122" s="35">
        <f>Breeders!$G20*AA122/1000</f>
        <v>0</v>
      </c>
      <c r="AU122" s="35">
        <f>Breeders!$G20*AB122/1000</f>
        <v>0</v>
      </c>
      <c r="AV122" s="35">
        <f>Breeders!$G20*AC122/1000</f>
        <v>0</v>
      </c>
      <c r="AW122" s="35">
        <f>Breeders!$G20*AD122/1000</f>
        <v>0</v>
      </c>
      <c r="AX122" s="35">
        <f>Breeders!$G20*AE122/1000</f>
        <v>0</v>
      </c>
      <c r="AY122" s="35">
        <f>Breeders!$G20*AF122/1000</f>
        <v>0</v>
      </c>
      <c r="AZ122" s="35">
        <f>Breeders!$G20*AG122/1000</f>
        <v>0</v>
      </c>
      <c r="BA122" s="35">
        <f>Breeders!$G20*AH122/1000</f>
        <v>0</v>
      </c>
      <c r="BB122" s="35">
        <f>Breeders!$G20*AI122/1000</f>
        <v>0</v>
      </c>
      <c r="BC122" s="35">
        <f>Breeders!$G20*AJ122/1000</f>
        <v>0</v>
      </c>
      <c r="BD122" s="35">
        <f>Breeders!$G20*AK122/1000</f>
        <v>0</v>
      </c>
      <c r="BE122" s="35">
        <f>Breeders!$G20*AL122/1000</f>
        <v>0</v>
      </c>
      <c r="BF122" s="35">
        <f>Breeders!$G20*AM122/1000</f>
        <v>0</v>
      </c>
    </row>
    <row r="123" spans="22:58" ht="14.25" customHeight="1">
      <c r="V123" s="22">
        <v>13</v>
      </c>
      <c r="W123" s="33">
        <f>IF($A21=0,0,VLOOKUP($A21,[0]!Matrix,W$75))</f>
        <v>0</v>
      </c>
      <c r="X123" s="33">
        <f>IF($A21=0,0,VLOOKUP($A21,[0]!Matrix,X$75))</f>
        <v>0</v>
      </c>
      <c r="Y123" s="33">
        <f>IF($A21=0,0,VLOOKUP($A21,[0]!Matrix,Y$75))</f>
        <v>0</v>
      </c>
      <c r="Z123" s="33">
        <f>IF($A21=0,0,VLOOKUP($A21,[0]!Matrix,Z$75))</f>
        <v>0</v>
      </c>
      <c r="AA123" s="33">
        <f>IF($A21=0,0,VLOOKUP($A21,[0]!Matrix,AA$75))</f>
        <v>0</v>
      </c>
      <c r="AB123" s="33">
        <f>IF($A21=0,0,VLOOKUP($A21,[0]!Matrix,AB$75))</f>
        <v>0</v>
      </c>
      <c r="AC123" s="33">
        <f>IF($A21=0,0,VLOOKUP($A21,[0]!Matrix,AC$75))</f>
        <v>0</v>
      </c>
      <c r="AD123" s="33">
        <f>IF($A21=0,0,VLOOKUP($A21,[0]!Matrix,AD$75))</f>
        <v>0</v>
      </c>
      <c r="AE123" s="33">
        <f>IF($A21=0,0,VLOOKUP($A21,[0]!Matrix,AE$75))</f>
        <v>0</v>
      </c>
      <c r="AF123" s="33">
        <f>IF($A21=0,0,VLOOKUP($A21,[0]!Matrix,AF$75))</f>
        <v>0</v>
      </c>
      <c r="AG123" s="33">
        <f>IF($A21=0,0,VLOOKUP($A21,[0]!Matrix,AG$75))</f>
        <v>0</v>
      </c>
      <c r="AH123" s="33">
        <f>IF($A21=0,0,VLOOKUP($A21,[0]!Matrix,AH$75))</f>
        <v>0</v>
      </c>
      <c r="AI123" s="33">
        <f>IF($A21=0,0,VLOOKUP($A21,[0]!Matrix,AI$75))</f>
        <v>0</v>
      </c>
      <c r="AJ123" s="33">
        <f>IF($A21=0,0,VLOOKUP($A21,[0]!Matrix,AJ$75))</f>
        <v>0</v>
      </c>
      <c r="AK123" s="33">
        <f>IF($A21=0,0,VLOOKUP($A21,[0]!Matrix,AK$75))</f>
        <v>0</v>
      </c>
      <c r="AL123" s="33">
        <f>IF($A21=0,0,VLOOKUP($A21,[0]!Matrix,AL$75))</f>
        <v>0</v>
      </c>
      <c r="AM123" s="33">
        <f>IF($A21=0,0,VLOOKUP($A21,[0]!Matrix,AM$75))</f>
        <v>0</v>
      </c>
      <c r="AN123" s="34"/>
      <c r="AO123" s="22">
        <v>13</v>
      </c>
      <c r="AP123" s="35">
        <f>Breeders!$G21*W123/1000</f>
        <v>0</v>
      </c>
      <c r="AQ123" s="35">
        <f>Breeders!$G21*X123/1000</f>
        <v>0</v>
      </c>
      <c r="AR123" s="35">
        <f>Breeders!$G21*Y123/1000</f>
        <v>0</v>
      </c>
      <c r="AS123" s="35">
        <f>Breeders!$G21*Z123/1000</f>
        <v>0</v>
      </c>
      <c r="AT123" s="35">
        <f>Breeders!$G21*AA123/1000</f>
        <v>0</v>
      </c>
      <c r="AU123" s="35">
        <f>Breeders!$G21*AB123/1000</f>
        <v>0</v>
      </c>
      <c r="AV123" s="35">
        <f>Breeders!$G21*AC123/1000</f>
        <v>0</v>
      </c>
      <c r="AW123" s="35">
        <f>Breeders!$G21*AD123/1000</f>
        <v>0</v>
      </c>
      <c r="AX123" s="35">
        <f>Breeders!$G21*AE123/1000</f>
        <v>0</v>
      </c>
      <c r="AY123" s="35">
        <f>Breeders!$G21*AF123/1000</f>
        <v>0</v>
      </c>
      <c r="AZ123" s="35">
        <f>Breeders!$G21*AG123/1000</f>
        <v>0</v>
      </c>
      <c r="BA123" s="35">
        <f>Breeders!$G21*AH123/1000</f>
        <v>0</v>
      </c>
      <c r="BB123" s="35">
        <f>Breeders!$G21*AI123/1000</f>
        <v>0</v>
      </c>
      <c r="BC123" s="35">
        <f>Breeders!$G21*AJ123/1000</f>
        <v>0</v>
      </c>
      <c r="BD123" s="35">
        <f>Breeders!$G21*AK123/1000</f>
        <v>0</v>
      </c>
      <c r="BE123" s="35">
        <f>Breeders!$G21*AL123/1000</f>
        <v>0</v>
      </c>
      <c r="BF123" s="35">
        <f>Breeders!$G21*AM123/1000</f>
        <v>0</v>
      </c>
    </row>
    <row r="124" spans="22:58" ht="14.25" customHeight="1">
      <c r="V124" s="22">
        <v>14</v>
      </c>
      <c r="W124" s="33">
        <f>IF($A22=0,0,VLOOKUP($A22,[0]!Matrix,W$75))</f>
        <v>0</v>
      </c>
      <c r="X124" s="33">
        <f>IF($A22=0,0,VLOOKUP($A22,[0]!Matrix,X$75))</f>
        <v>0</v>
      </c>
      <c r="Y124" s="33">
        <f>IF($A22=0,0,VLOOKUP($A22,[0]!Matrix,Y$75))</f>
        <v>0</v>
      </c>
      <c r="Z124" s="33">
        <f>IF($A22=0,0,VLOOKUP($A22,[0]!Matrix,Z$75))</f>
        <v>0</v>
      </c>
      <c r="AA124" s="33">
        <f>IF($A22=0,0,VLOOKUP($A22,[0]!Matrix,AA$75))</f>
        <v>0</v>
      </c>
      <c r="AB124" s="33">
        <f>IF($A22=0,0,VLOOKUP($A22,[0]!Matrix,AB$75))</f>
        <v>0</v>
      </c>
      <c r="AC124" s="33">
        <f>IF($A22=0,0,VLOOKUP($A22,[0]!Matrix,AC$75))</f>
        <v>0</v>
      </c>
      <c r="AD124" s="33">
        <f>IF($A22=0,0,VLOOKUP($A22,[0]!Matrix,AD$75))</f>
        <v>0</v>
      </c>
      <c r="AE124" s="33">
        <f>IF($A22=0,0,VLOOKUP($A22,[0]!Matrix,AE$75))</f>
        <v>0</v>
      </c>
      <c r="AF124" s="33">
        <f>IF($A22=0,0,VLOOKUP($A22,[0]!Matrix,AF$75))</f>
        <v>0</v>
      </c>
      <c r="AG124" s="33">
        <f>IF($A22=0,0,VLOOKUP($A22,[0]!Matrix,AG$75))</f>
        <v>0</v>
      </c>
      <c r="AH124" s="33">
        <f>IF($A22=0,0,VLOOKUP($A22,[0]!Matrix,AH$75))</f>
        <v>0</v>
      </c>
      <c r="AI124" s="33">
        <f>IF($A22=0,0,VLOOKUP($A22,[0]!Matrix,AI$75))</f>
        <v>0</v>
      </c>
      <c r="AJ124" s="33">
        <f>IF($A22=0,0,VLOOKUP($A22,[0]!Matrix,AJ$75))</f>
        <v>0</v>
      </c>
      <c r="AK124" s="33">
        <f>IF($A22=0,0,VLOOKUP($A22,[0]!Matrix,AK$75))</f>
        <v>0</v>
      </c>
      <c r="AL124" s="33">
        <f>IF($A22=0,0,VLOOKUP($A22,[0]!Matrix,AL$75))</f>
        <v>0</v>
      </c>
      <c r="AM124" s="33">
        <f>IF($A22=0,0,VLOOKUP($A22,[0]!Matrix,AM$75))</f>
        <v>0</v>
      </c>
      <c r="AN124" s="34"/>
      <c r="AO124" s="22">
        <v>14</v>
      </c>
      <c r="AP124" s="35">
        <f>Breeders!$G22*W124/1000</f>
        <v>0</v>
      </c>
      <c r="AQ124" s="35">
        <f>Breeders!$G22*X124/1000</f>
        <v>0</v>
      </c>
      <c r="AR124" s="35">
        <f>Breeders!$G22*Y124/1000</f>
        <v>0</v>
      </c>
      <c r="AS124" s="35">
        <f>Breeders!$G22*Z124/1000</f>
        <v>0</v>
      </c>
      <c r="AT124" s="35">
        <f>Breeders!$G22*AA124/1000</f>
        <v>0</v>
      </c>
      <c r="AU124" s="35">
        <f>Breeders!$G22*AB124/1000</f>
        <v>0</v>
      </c>
      <c r="AV124" s="35">
        <f>Breeders!$G22*AC124/1000</f>
        <v>0</v>
      </c>
      <c r="AW124" s="35">
        <f>Breeders!$G22*AD124/1000</f>
        <v>0</v>
      </c>
      <c r="AX124" s="35">
        <f>Breeders!$G22*AE124/1000</f>
        <v>0</v>
      </c>
      <c r="AY124" s="35">
        <f>Breeders!$G22*AF124/1000</f>
        <v>0</v>
      </c>
      <c r="AZ124" s="35">
        <f>Breeders!$G22*AG124/1000</f>
        <v>0</v>
      </c>
      <c r="BA124" s="35">
        <f>Breeders!$G22*AH124/1000</f>
        <v>0</v>
      </c>
      <c r="BB124" s="35">
        <f>Breeders!$G22*AI124/1000</f>
        <v>0</v>
      </c>
      <c r="BC124" s="35">
        <f>Breeders!$G22*AJ124/1000</f>
        <v>0</v>
      </c>
      <c r="BD124" s="35">
        <f>Breeders!$G22*AK124/1000</f>
        <v>0</v>
      </c>
      <c r="BE124" s="35">
        <f>Breeders!$G22*AL124/1000</f>
        <v>0</v>
      </c>
      <c r="BF124" s="35">
        <f>Breeders!$G22*AM124/1000</f>
        <v>0</v>
      </c>
    </row>
    <row r="125" spans="22:58" ht="14.25" customHeight="1">
      <c r="V125" s="22">
        <v>15</v>
      </c>
      <c r="W125" s="33">
        <f>IF($A23=0,0,VLOOKUP($A23,[0]!Matrix,W$75))</f>
        <v>0</v>
      </c>
      <c r="X125" s="33">
        <f>IF($A23=0,0,VLOOKUP($A23,[0]!Matrix,X$75))</f>
        <v>0</v>
      </c>
      <c r="Y125" s="33">
        <f>IF($A23=0,0,VLOOKUP($A23,[0]!Matrix,Y$75))</f>
        <v>0</v>
      </c>
      <c r="Z125" s="33">
        <f>IF($A23=0,0,VLOOKUP($A23,[0]!Matrix,Z$75))</f>
        <v>0</v>
      </c>
      <c r="AA125" s="33">
        <f>IF($A23=0,0,VLOOKUP($A23,[0]!Matrix,AA$75))</f>
        <v>0</v>
      </c>
      <c r="AB125" s="33">
        <f>IF($A23=0,0,VLOOKUP($A23,[0]!Matrix,AB$75))</f>
        <v>0</v>
      </c>
      <c r="AC125" s="33">
        <f>IF($A23=0,0,VLOOKUP($A23,[0]!Matrix,AC$75))</f>
        <v>0</v>
      </c>
      <c r="AD125" s="33">
        <f>IF($A23=0,0,VLOOKUP($A23,[0]!Matrix,AD$75))</f>
        <v>0</v>
      </c>
      <c r="AE125" s="33">
        <f>IF($A23=0,0,VLOOKUP($A23,[0]!Matrix,AE$75))</f>
        <v>0</v>
      </c>
      <c r="AF125" s="33">
        <f>IF($A23=0,0,VLOOKUP($A23,[0]!Matrix,AF$75))</f>
        <v>0</v>
      </c>
      <c r="AG125" s="33">
        <f>IF($A23=0,0,VLOOKUP($A23,[0]!Matrix,AG$75))</f>
        <v>0</v>
      </c>
      <c r="AH125" s="33">
        <f>IF($A23=0,0,VLOOKUP($A23,[0]!Matrix,AH$75))</f>
        <v>0</v>
      </c>
      <c r="AI125" s="33">
        <f>IF($A23=0,0,VLOOKUP($A23,[0]!Matrix,AI$75))</f>
        <v>0</v>
      </c>
      <c r="AJ125" s="33">
        <f>IF($A23=0,0,VLOOKUP($A23,[0]!Matrix,AJ$75))</f>
        <v>0</v>
      </c>
      <c r="AK125" s="33">
        <f>IF($A23=0,0,VLOOKUP($A23,[0]!Matrix,AK$75))</f>
        <v>0</v>
      </c>
      <c r="AL125" s="33">
        <f>IF($A23=0,0,VLOOKUP($A23,[0]!Matrix,AL$75))</f>
        <v>0</v>
      </c>
      <c r="AM125" s="33">
        <f>IF($A23=0,0,VLOOKUP($A23,[0]!Matrix,AM$75))</f>
        <v>0</v>
      </c>
      <c r="AN125" s="34"/>
      <c r="AO125" s="22">
        <v>15</v>
      </c>
      <c r="AP125" s="35">
        <f>Breeders!$G23*W125/1000</f>
        <v>0</v>
      </c>
      <c r="AQ125" s="35">
        <f>Breeders!$G23*X125/1000</f>
        <v>0</v>
      </c>
      <c r="AR125" s="35">
        <f>Breeders!$G23*Y125/1000</f>
        <v>0</v>
      </c>
      <c r="AS125" s="35">
        <f>Breeders!$G23*Z125/1000</f>
        <v>0</v>
      </c>
      <c r="AT125" s="35">
        <f>Breeders!$G23*AA125/1000</f>
        <v>0</v>
      </c>
      <c r="AU125" s="35">
        <f>Breeders!$G23*AB125/1000</f>
        <v>0</v>
      </c>
      <c r="AV125" s="35">
        <f>Breeders!$G23*AC125/1000</f>
        <v>0</v>
      </c>
      <c r="AW125" s="35">
        <f>Breeders!$G23*AD125/1000</f>
        <v>0</v>
      </c>
      <c r="AX125" s="35">
        <f>Breeders!$G23*AE125/1000</f>
        <v>0</v>
      </c>
      <c r="AY125" s="35">
        <f>Breeders!$G23*AF125/1000</f>
        <v>0</v>
      </c>
      <c r="AZ125" s="35">
        <f>Breeders!$G23*AG125/1000</f>
        <v>0</v>
      </c>
      <c r="BA125" s="35">
        <f>Breeders!$G23*AH125/1000</f>
        <v>0</v>
      </c>
      <c r="BB125" s="35">
        <f>Breeders!$G23*AI125/1000</f>
        <v>0</v>
      </c>
      <c r="BC125" s="35">
        <f>Breeders!$G23*AJ125/1000</f>
        <v>0</v>
      </c>
      <c r="BD125" s="35">
        <f>Breeders!$G23*AK125/1000</f>
        <v>0</v>
      </c>
      <c r="BE125" s="35">
        <f>Breeders!$G23*AL125/1000</f>
        <v>0</v>
      </c>
      <c r="BF125" s="35">
        <f>Breeders!$G23*AM125/1000</f>
        <v>0</v>
      </c>
    </row>
    <row r="126" spans="22:58" ht="14.25" customHeight="1">
      <c r="V126" s="22">
        <v>16</v>
      </c>
      <c r="W126" s="33">
        <f>IF($A24=0,0,VLOOKUP($A24,[0]!Matrix,W$75))</f>
        <v>0</v>
      </c>
      <c r="X126" s="33">
        <f>IF($A24=0,0,VLOOKUP($A24,[0]!Matrix,X$75))</f>
        <v>0</v>
      </c>
      <c r="Y126" s="33">
        <f>IF($A24=0,0,VLOOKUP($A24,[0]!Matrix,Y$75))</f>
        <v>0</v>
      </c>
      <c r="Z126" s="33">
        <f>IF($A24=0,0,VLOOKUP($A24,[0]!Matrix,Z$75))</f>
        <v>0</v>
      </c>
      <c r="AA126" s="33">
        <f>IF($A24=0,0,VLOOKUP($A24,[0]!Matrix,AA$75))</f>
        <v>0</v>
      </c>
      <c r="AB126" s="33">
        <f>IF($A24=0,0,VLOOKUP($A24,[0]!Matrix,AB$75))</f>
        <v>0</v>
      </c>
      <c r="AC126" s="33">
        <f>IF($A24=0,0,VLOOKUP($A24,[0]!Matrix,AC$75))</f>
        <v>0</v>
      </c>
      <c r="AD126" s="33">
        <f>IF($A24=0,0,VLOOKUP($A24,[0]!Matrix,AD$75))</f>
        <v>0</v>
      </c>
      <c r="AE126" s="33">
        <f>IF($A24=0,0,VLOOKUP($A24,[0]!Matrix,AE$75))</f>
        <v>0</v>
      </c>
      <c r="AF126" s="33">
        <f>IF($A24=0,0,VLOOKUP($A24,[0]!Matrix,AF$75))</f>
        <v>0</v>
      </c>
      <c r="AG126" s="33">
        <f>IF($A24=0,0,VLOOKUP($A24,[0]!Matrix,AG$75))</f>
        <v>0</v>
      </c>
      <c r="AH126" s="33">
        <f>IF($A24=0,0,VLOOKUP($A24,[0]!Matrix,AH$75))</f>
        <v>0</v>
      </c>
      <c r="AI126" s="33">
        <f>IF($A24=0,0,VLOOKUP($A24,[0]!Matrix,AI$75))</f>
        <v>0</v>
      </c>
      <c r="AJ126" s="33">
        <f>IF($A24=0,0,VLOOKUP($A24,[0]!Matrix,AJ$75))</f>
        <v>0</v>
      </c>
      <c r="AK126" s="33">
        <f>IF($A24=0,0,VLOOKUP($A24,[0]!Matrix,AK$75))</f>
        <v>0</v>
      </c>
      <c r="AL126" s="33">
        <f>IF($A24=0,0,VLOOKUP($A24,[0]!Matrix,AL$75))</f>
        <v>0</v>
      </c>
      <c r="AM126" s="33">
        <f>IF($A24=0,0,VLOOKUP($A24,[0]!Matrix,AM$75))</f>
        <v>0</v>
      </c>
      <c r="AN126" s="34"/>
      <c r="AO126" s="22">
        <v>16</v>
      </c>
      <c r="AP126" s="35">
        <f>Breeders!$G24*W126/1000</f>
        <v>0</v>
      </c>
      <c r="AQ126" s="35">
        <f>Breeders!$G24*X126/1000</f>
        <v>0</v>
      </c>
      <c r="AR126" s="35">
        <f>Breeders!$G24*Y126/1000</f>
        <v>0</v>
      </c>
      <c r="AS126" s="35">
        <f>Breeders!$G24*Z126/1000</f>
        <v>0</v>
      </c>
      <c r="AT126" s="35">
        <f>Breeders!$G24*AA126/1000</f>
        <v>0</v>
      </c>
      <c r="AU126" s="35">
        <f>Breeders!$G24*AB126/1000</f>
        <v>0</v>
      </c>
      <c r="AV126" s="35">
        <f>Breeders!$G24*AC126/1000</f>
        <v>0</v>
      </c>
      <c r="AW126" s="35">
        <f>Breeders!$G24*AD126/1000</f>
        <v>0</v>
      </c>
      <c r="AX126" s="35">
        <f>Breeders!$G24*AE126/1000</f>
        <v>0</v>
      </c>
      <c r="AY126" s="35">
        <f>Breeders!$G24*AF126/1000</f>
        <v>0</v>
      </c>
      <c r="AZ126" s="35">
        <f>Breeders!$G24*AG126/1000</f>
        <v>0</v>
      </c>
      <c r="BA126" s="35">
        <f>Breeders!$G24*AH126/1000</f>
        <v>0</v>
      </c>
      <c r="BB126" s="35">
        <f>Breeders!$G24*AI126/1000</f>
        <v>0</v>
      </c>
      <c r="BC126" s="35">
        <f>Breeders!$G24*AJ126/1000</f>
        <v>0</v>
      </c>
      <c r="BD126" s="35">
        <f>Breeders!$G24*AK126/1000</f>
        <v>0</v>
      </c>
      <c r="BE126" s="35">
        <f>Breeders!$G24*AL126/1000</f>
        <v>0</v>
      </c>
      <c r="BF126" s="35">
        <f>Breeders!$G24*AM126/1000</f>
        <v>0</v>
      </c>
    </row>
    <row r="127" spans="22:58" ht="14.25" customHeight="1">
      <c r="V127" s="22">
        <v>17</v>
      </c>
      <c r="W127" s="33">
        <f>IF($A25=0,0,VLOOKUP($A25,[0]!Matrix,W$75))</f>
        <v>0</v>
      </c>
      <c r="X127" s="33">
        <f>IF($A25=0,0,VLOOKUP($A25,[0]!Matrix,X$75))</f>
        <v>0</v>
      </c>
      <c r="Y127" s="33">
        <f>IF($A25=0,0,VLOOKUP($A25,[0]!Matrix,Y$75))</f>
        <v>0</v>
      </c>
      <c r="Z127" s="33">
        <f>IF($A25=0,0,VLOOKUP($A25,[0]!Matrix,Z$75))</f>
        <v>0</v>
      </c>
      <c r="AA127" s="33">
        <f>IF($A25=0,0,VLOOKUP($A25,[0]!Matrix,AA$75))</f>
        <v>0</v>
      </c>
      <c r="AB127" s="33">
        <f>IF($A25=0,0,VLOOKUP($A25,[0]!Matrix,AB$75))</f>
        <v>0</v>
      </c>
      <c r="AC127" s="33">
        <f>IF($A25=0,0,VLOOKUP($A25,[0]!Matrix,AC$75))</f>
        <v>0</v>
      </c>
      <c r="AD127" s="33">
        <f>IF($A25=0,0,VLOOKUP($A25,[0]!Matrix,AD$75))</f>
        <v>0</v>
      </c>
      <c r="AE127" s="33">
        <f>IF($A25=0,0,VLOOKUP($A25,[0]!Matrix,AE$75))</f>
        <v>0</v>
      </c>
      <c r="AF127" s="33">
        <f>IF($A25=0,0,VLOOKUP($A25,[0]!Matrix,AF$75))</f>
        <v>0</v>
      </c>
      <c r="AG127" s="33">
        <f>IF($A25=0,0,VLOOKUP($A25,[0]!Matrix,AG$75))</f>
        <v>0</v>
      </c>
      <c r="AH127" s="33">
        <f>IF($A25=0,0,VLOOKUP($A25,[0]!Matrix,AH$75))</f>
        <v>0</v>
      </c>
      <c r="AI127" s="33">
        <f>IF($A25=0,0,VLOOKUP($A25,[0]!Matrix,AI$75))</f>
        <v>0</v>
      </c>
      <c r="AJ127" s="33">
        <f>IF($A25=0,0,VLOOKUP($A25,[0]!Matrix,AJ$75))</f>
        <v>0</v>
      </c>
      <c r="AK127" s="33">
        <f>IF($A25=0,0,VLOOKUP($A25,[0]!Matrix,AK$75))</f>
        <v>0</v>
      </c>
      <c r="AL127" s="33">
        <f>IF($A25=0,0,VLOOKUP($A25,[0]!Matrix,AL$75))</f>
        <v>0</v>
      </c>
      <c r="AM127" s="33">
        <f>IF($A25=0,0,VLOOKUP($A25,[0]!Matrix,AM$75))</f>
        <v>0</v>
      </c>
      <c r="AN127" s="34"/>
      <c r="AO127" s="22">
        <v>17</v>
      </c>
      <c r="AP127" s="35">
        <f>Breeders!$G25*W127/1000</f>
        <v>0</v>
      </c>
      <c r="AQ127" s="35">
        <f>Breeders!$G25*X127/1000</f>
        <v>0</v>
      </c>
      <c r="AR127" s="35">
        <f>Breeders!$G25*Y127/1000</f>
        <v>0</v>
      </c>
      <c r="AS127" s="35">
        <f>Breeders!$G25*Z127/1000</f>
        <v>0</v>
      </c>
      <c r="AT127" s="35">
        <f>Breeders!$G25*AA127/1000</f>
        <v>0</v>
      </c>
      <c r="AU127" s="35">
        <f>Breeders!$G25*AB127/1000</f>
        <v>0</v>
      </c>
      <c r="AV127" s="35">
        <f>Breeders!$G25*AC127/1000</f>
        <v>0</v>
      </c>
      <c r="AW127" s="35">
        <f>Breeders!$G25*AD127/1000</f>
        <v>0</v>
      </c>
      <c r="AX127" s="35">
        <f>Breeders!$G25*AE127/1000</f>
        <v>0</v>
      </c>
      <c r="AY127" s="35">
        <f>Breeders!$G25*AF127/1000</f>
        <v>0</v>
      </c>
      <c r="AZ127" s="35">
        <f>Breeders!$G25*AG127/1000</f>
        <v>0</v>
      </c>
      <c r="BA127" s="35">
        <f>Breeders!$G25*AH127/1000</f>
        <v>0</v>
      </c>
      <c r="BB127" s="35">
        <f>Breeders!$G25*AI127/1000</f>
        <v>0</v>
      </c>
      <c r="BC127" s="35">
        <f>Breeders!$G25*AJ127/1000</f>
        <v>0</v>
      </c>
      <c r="BD127" s="35">
        <f>Breeders!$G25*AK127/1000</f>
        <v>0</v>
      </c>
      <c r="BE127" s="35">
        <f>Breeders!$G25*AL127/1000</f>
        <v>0</v>
      </c>
      <c r="BF127" s="35">
        <f>Breeders!$G25*AM127/1000</f>
        <v>0</v>
      </c>
    </row>
    <row r="128" spans="22:58" ht="14.25" customHeight="1">
      <c r="V128" s="22">
        <v>18</v>
      </c>
      <c r="W128" s="33">
        <f>IF($A26=0,0,VLOOKUP($A26,[0]!Matrix,W$75))</f>
        <v>0</v>
      </c>
      <c r="X128" s="33">
        <f>IF($A26=0,0,VLOOKUP($A26,[0]!Matrix,X$75))</f>
        <v>0</v>
      </c>
      <c r="Y128" s="33">
        <f>IF($A26=0,0,VLOOKUP($A26,[0]!Matrix,Y$75))</f>
        <v>0</v>
      </c>
      <c r="Z128" s="33">
        <f>IF($A26=0,0,VLOOKUP($A26,[0]!Matrix,Z$75))</f>
        <v>0</v>
      </c>
      <c r="AA128" s="33">
        <f>IF($A26=0,0,VLOOKUP($A26,[0]!Matrix,AA$75))</f>
        <v>0</v>
      </c>
      <c r="AB128" s="33">
        <f>IF($A26=0,0,VLOOKUP($A26,[0]!Matrix,AB$75))</f>
        <v>0</v>
      </c>
      <c r="AC128" s="33">
        <f>IF($A26=0,0,VLOOKUP($A26,[0]!Matrix,AC$75))</f>
        <v>0</v>
      </c>
      <c r="AD128" s="33">
        <f>IF($A26=0,0,VLOOKUP($A26,[0]!Matrix,AD$75))</f>
        <v>0</v>
      </c>
      <c r="AE128" s="33">
        <f>IF($A26=0,0,VLOOKUP($A26,[0]!Matrix,AE$75))</f>
        <v>0</v>
      </c>
      <c r="AF128" s="33">
        <f>IF($A26=0,0,VLOOKUP($A26,[0]!Matrix,AF$75))</f>
        <v>0</v>
      </c>
      <c r="AG128" s="33">
        <f>IF($A26=0,0,VLOOKUP($A26,[0]!Matrix,AG$75))</f>
        <v>0</v>
      </c>
      <c r="AH128" s="33">
        <f>IF($A26=0,0,VLOOKUP($A26,[0]!Matrix,AH$75))</f>
        <v>0</v>
      </c>
      <c r="AI128" s="33">
        <f>IF($A26=0,0,VLOOKUP($A26,[0]!Matrix,AI$75))</f>
        <v>0</v>
      </c>
      <c r="AJ128" s="33">
        <f>IF($A26=0,0,VLOOKUP($A26,[0]!Matrix,AJ$75))</f>
        <v>0</v>
      </c>
      <c r="AK128" s="33">
        <f>IF($A26=0,0,VLOOKUP($A26,[0]!Matrix,AK$75))</f>
        <v>0</v>
      </c>
      <c r="AL128" s="33">
        <f>IF($A26=0,0,VLOOKUP($A26,[0]!Matrix,AL$75))</f>
        <v>0</v>
      </c>
      <c r="AM128" s="33">
        <f>IF($A26=0,0,VLOOKUP($A26,[0]!Matrix,AM$75))</f>
        <v>0</v>
      </c>
      <c r="AN128" s="34"/>
      <c r="AO128" s="22">
        <v>18</v>
      </c>
      <c r="AP128" s="35">
        <f>Breeders!$G26*W128/1000</f>
        <v>0</v>
      </c>
      <c r="AQ128" s="35">
        <f>Breeders!$G26*X128/1000</f>
        <v>0</v>
      </c>
      <c r="AR128" s="35">
        <f>Breeders!$G26*Y128/1000</f>
        <v>0</v>
      </c>
      <c r="AS128" s="35">
        <f>Breeders!$G26*Z128/1000</f>
        <v>0</v>
      </c>
      <c r="AT128" s="35">
        <f>Breeders!$G26*AA128/1000</f>
        <v>0</v>
      </c>
      <c r="AU128" s="35">
        <f>Breeders!$G26*AB128/1000</f>
        <v>0</v>
      </c>
      <c r="AV128" s="35">
        <f>Breeders!$G26*AC128/1000</f>
        <v>0</v>
      </c>
      <c r="AW128" s="35">
        <f>Breeders!$G26*AD128/1000</f>
        <v>0</v>
      </c>
      <c r="AX128" s="35">
        <f>Breeders!$G26*AE128/1000</f>
        <v>0</v>
      </c>
      <c r="AY128" s="35">
        <f>Breeders!$G26*AF128/1000</f>
        <v>0</v>
      </c>
      <c r="AZ128" s="35">
        <f>Breeders!$G26*AG128/1000</f>
        <v>0</v>
      </c>
      <c r="BA128" s="35">
        <f>Breeders!$G26*AH128/1000</f>
        <v>0</v>
      </c>
      <c r="BB128" s="35">
        <f>Breeders!$G26*AI128/1000</f>
        <v>0</v>
      </c>
      <c r="BC128" s="35">
        <f>Breeders!$G26*AJ128/1000</f>
        <v>0</v>
      </c>
      <c r="BD128" s="35">
        <f>Breeders!$G26*AK128/1000</f>
        <v>0</v>
      </c>
      <c r="BE128" s="35">
        <f>Breeders!$G26*AL128/1000</f>
        <v>0</v>
      </c>
      <c r="BF128" s="35">
        <f>Breeders!$G26*AM128/1000</f>
        <v>0</v>
      </c>
    </row>
    <row r="129" spans="22:58" ht="14.25" customHeight="1">
      <c r="V129" s="22">
        <v>19</v>
      </c>
      <c r="W129" s="33">
        <f>IF($A27=0,0,VLOOKUP($A27,[0]!Matrix,W$75))</f>
        <v>0</v>
      </c>
      <c r="X129" s="33">
        <f>IF($A27=0,0,VLOOKUP($A27,[0]!Matrix,X$75))</f>
        <v>0</v>
      </c>
      <c r="Y129" s="33">
        <f>IF($A27=0,0,VLOOKUP($A27,[0]!Matrix,Y$75))</f>
        <v>0</v>
      </c>
      <c r="Z129" s="33">
        <f>IF($A27=0,0,VLOOKUP($A27,[0]!Matrix,Z$75))</f>
        <v>0</v>
      </c>
      <c r="AA129" s="33">
        <f>IF($A27=0,0,VLOOKUP($A27,[0]!Matrix,AA$75))</f>
        <v>0</v>
      </c>
      <c r="AB129" s="33">
        <f>IF($A27=0,0,VLOOKUP($A27,[0]!Matrix,AB$75))</f>
        <v>0</v>
      </c>
      <c r="AC129" s="33">
        <f>IF($A27=0,0,VLOOKUP($A27,[0]!Matrix,AC$75))</f>
        <v>0</v>
      </c>
      <c r="AD129" s="33">
        <f>IF($A27=0,0,VLOOKUP($A27,[0]!Matrix,AD$75))</f>
        <v>0</v>
      </c>
      <c r="AE129" s="33">
        <f>IF($A27=0,0,VLOOKUP($A27,[0]!Matrix,AE$75))</f>
        <v>0</v>
      </c>
      <c r="AF129" s="33">
        <f>IF($A27=0,0,VLOOKUP($A27,[0]!Matrix,AF$75))</f>
        <v>0</v>
      </c>
      <c r="AG129" s="33">
        <f>IF($A27=0,0,VLOOKUP($A27,[0]!Matrix,AG$75))</f>
        <v>0</v>
      </c>
      <c r="AH129" s="33">
        <f>IF($A27=0,0,VLOOKUP($A27,[0]!Matrix,AH$75))</f>
        <v>0</v>
      </c>
      <c r="AI129" s="33">
        <f>IF($A27=0,0,VLOOKUP($A27,[0]!Matrix,AI$75))</f>
        <v>0</v>
      </c>
      <c r="AJ129" s="33">
        <f>IF($A27=0,0,VLOOKUP($A27,[0]!Matrix,AJ$75))</f>
        <v>0</v>
      </c>
      <c r="AK129" s="33">
        <f>IF($A27=0,0,VLOOKUP($A27,[0]!Matrix,AK$75))</f>
        <v>0</v>
      </c>
      <c r="AL129" s="33">
        <f>IF($A27=0,0,VLOOKUP($A27,[0]!Matrix,AL$75))</f>
        <v>0</v>
      </c>
      <c r="AM129" s="33">
        <f>IF($A27=0,0,VLOOKUP($A27,[0]!Matrix,AM$75))</f>
        <v>0</v>
      </c>
      <c r="AN129" s="34"/>
      <c r="AO129" s="22">
        <v>19</v>
      </c>
      <c r="AP129" s="35">
        <f>Breeders!$G27*W129/1000</f>
        <v>0</v>
      </c>
      <c r="AQ129" s="35">
        <f>Breeders!$G27*X129/1000</f>
        <v>0</v>
      </c>
      <c r="AR129" s="35">
        <f>Breeders!$G27*Y129/1000</f>
        <v>0</v>
      </c>
      <c r="AS129" s="35">
        <f>Breeders!$G27*Z129/1000</f>
        <v>0</v>
      </c>
      <c r="AT129" s="35">
        <f>Breeders!$G27*AA129/1000</f>
        <v>0</v>
      </c>
      <c r="AU129" s="35">
        <f>Breeders!$G27*AB129/1000</f>
        <v>0</v>
      </c>
      <c r="AV129" s="35">
        <f>Breeders!$G27*AC129/1000</f>
        <v>0</v>
      </c>
      <c r="AW129" s="35">
        <f>Breeders!$G27*AD129/1000</f>
        <v>0</v>
      </c>
      <c r="AX129" s="35">
        <f>Breeders!$G27*AE129/1000</f>
        <v>0</v>
      </c>
      <c r="AY129" s="35">
        <f>Breeders!$G27*AF129/1000</f>
        <v>0</v>
      </c>
      <c r="AZ129" s="35">
        <f>Breeders!$G27*AG129/1000</f>
        <v>0</v>
      </c>
      <c r="BA129" s="35">
        <f>Breeders!$G27*AH129/1000</f>
        <v>0</v>
      </c>
      <c r="BB129" s="35">
        <f>Breeders!$G27*AI129/1000</f>
        <v>0</v>
      </c>
      <c r="BC129" s="35">
        <f>Breeders!$G27*AJ129/1000</f>
        <v>0</v>
      </c>
      <c r="BD129" s="35">
        <f>Breeders!$G27*AK129/1000</f>
        <v>0</v>
      </c>
      <c r="BE129" s="35">
        <f>Breeders!$G27*AL129/1000</f>
        <v>0</v>
      </c>
      <c r="BF129" s="35">
        <f>Breeders!$G27*AM129/1000</f>
        <v>0</v>
      </c>
    </row>
    <row r="130" spans="22:58" ht="14.25" customHeight="1">
      <c r="V130" s="22">
        <v>20</v>
      </c>
      <c r="W130" s="33">
        <f>IF($A28=0,0,VLOOKUP($A28,[0]!Matrix,W$75))</f>
        <v>0</v>
      </c>
      <c r="X130" s="33">
        <f>IF($A28=0,0,VLOOKUP($A28,[0]!Matrix,X$75))</f>
        <v>0</v>
      </c>
      <c r="Y130" s="33">
        <f>IF($A28=0,0,VLOOKUP($A28,[0]!Matrix,Y$75))</f>
        <v>0</v>
      </c>
      <c r="Z130" s="33">
        <f>IF($A28=0,0,VLOOKUP($A28,[0]!Matrix,Z$75))</f>
        <v>0</v>
      </c>
      <c r="AA130" s="33">
        <f>IF($A28=0,0,VLOOKUP($A28,[0]!Matrix,AA$75))</f>
        <v>0</v>
      </c>
      <c r="AB130" s="33">
        <f>IF($A28=0,0,VLOOKUP($A28,[0]!Matrix,AB$75))</f>
        <v>0</v>
      </c>
      <c r="AC130" s="33">
        <f>IF($A28=0,0,VLOOKUP($A28,[0]!Matrix,AC$75))</f>
        <v>0</v>
      </c>
      <c r="AD130" s="33">
        <f>IF($A28=0,0,VLOOKUP($A28,[0]!Matrix,AD$75))</f>
        <v>0</v>
      </c>
      <c r="AE130" s="33">
        <f>IF($A28=0,0,VLOOKUP($A28,[0]!Matrix,AE$75))</f>
        <v>0</v>
      </c>
      <c r="AF130" s="33">
        <f>IF($A28=0,0,VLOOKUP($A28,[0]!Matrix,AF$75))</f>
        <v>0</v>
      </c>
      <c r="AG130" s="33">
        <f>IF($A28=0,0,VLOOKUP($A28,[0]!Matrix,AG$75))</f>
        <v>0</v>
      </c>
      <c r="AH130" s="33">
        <f>IF($A28=0,0,VLOOKUP($A28,[0]!Matrix,AH$75))</f>
        <v>0</v>
      </c>
      <c r="AI130" s="33">
        <f>IF($A28=0,0,VLOOKUP($A28,[0]!Matrix,AI$75))</f>
        <v>0</v>
      </c>
      <c r="AJ130" s="33">
        <f>IF($A28=0,0,VLOOKUP($A28,[0]!Matrix,AJ$75))</f>
        <v>0</v>
      </c>
      <c r="AK130" s="33">
        <f>IF($A28=0,0,VLOOKUP($A28,[0]!Matrix,AK$75))</f>
        <v>0</v>
      </c>
      <c r="AL130" s="33">
        <f>IF($A28=0,0,VLOOKUP($A28,[0]!Matrix,AL$75))</f>
        <v>0</v>
      </c>
      <c r="AM130" s="33">
        <f>IF($A28=0,0,VLOOKUP($A28,[0]!Matrix,AM$75))</f>
        <v>0</v>
      </c>
      <c r="AN130" s="34"/>
      <c r="AO130" s="22">
        <v>20</v>
      </c>
      <c r="AP130" s="35">
        <f>Breeders!$G28*W130/1000</f>
        <v>0</v>
      </c>
      <c r="AQ130" s="35">
        <f>Breeders!$G28*X130/1000</f>
        <v>0</v>
      </c>
      <c r="AR130" s="35">
        <f>Breeders!$G28*Y130/1000</f>
        <v>0</v>
      </c>
      <c r="AS130" s="35">
        <f>Breeders!$G28*Z130/1000</f>
        <v>0</v>
      </c>
      <c r="AT130" s="35">
        <f>Breeders!$G28*AA130/1000</f>
        <v>0</v>
      </c>
      <c r="AU130" s="35">
        <f>Breeders!$G28*AB130/1000</f>
        <v>0</v>
      </c>
      <c r="AV130" s="35">
        <f>Breeders!$G28*AC130/1000</f>
        <v>0</v>
      </c>
      <c r="AW130" s="35">
        <f>Breeders!$G28*AD130/1000</f>
        <v>0</v>
      </c>
      <c r="AX130" s="35">
        <f>Breeders!$G28*AE130/1000</f>
        <v>0</v>
      </c>
      <c r="AY130" s="35">
        <f>Breeders!$G28*AF130/1000</f>
        <v>0</v>
      </c>
      <c r="AZ130" s="35">
        <f>Breeders!$G28*AG130/1000</f>
        <v>0</v>
      </c>
      <c r="BA130" s="35">
        <f>Breeders!$G28*AH130/1000</f>
        <v>0</v>
      </c>
      <c r="BB130" s="35">
        <f>Breeders!$G28*AI130/1000</f>
        <v>0</v>
      </c>
      <c r="BC130" s="35">
        <f>Breeders!$G28*AJ130/1000</f>
        <v>0</v>
      </c>
      <c r="BD130" s="35">
        <f>Breeders!$G28*AK130/1000</f>
        <v>0</v>
      </c>
      <c r="BE130" s="35">
        <f>Breeders!$G28*AL130/1000</f>
        <v>0</v>
      </c>
      <c r="BF130" s="35">
        <f>Breeders!$G28*AM130/1000</f>
        <v>0</v>
      </c>
    </row>
    <row r="131" spans="22:58" ht="14.25" customHeight="1">
      <c r="V131" s="22">
        <v>21</v>
      </c>
      <c r="W131" s="33">
        <f>IF($A29=0,0,VLOOKUP($A29,[0]!Matrix,W$75))</f>
        <v>0</v>
      </c>
      <c r="X131" s="33">
        <f>IF($A29=0,0,VLOOKUP($A29,[0]!Matrix,X$75))</f>
        <v>0</v>
      </c>
      <c r="Y131" s="33">
        <f>IF($A29=0,0,VLOOKUP($A29,[0]!Matrix,Y$75))</f>
        <v>0</v>
      </c>
      <c r="Z131" s="33">
        <f>IF($A29=0,0,VLOOKUP($A29,[0]!Matrix,Z$75))</f>
        <v>0</v>
      </c>
      <c r="AA131" s="33">
        <f>IF($A29=0,0,VLOOKUP($A29,[0]!Matrix,AA$75))</f>
        <v>0</v>
      </c>
      <c r="AB131" s="33">
        <f>IF($A29=0,0,VLOOKUP($A29,[0]!Matrix,AB$75))</f>
        <v>0</v>
      </c>
      <c r="AC131" s="33">
        <f>IF($A29=0,0,VLOOKUP($A29,[0]!Matrix,AC$75))</f>
        <v>0</v>
      </c>
      <c r="AD131" s="33">
        <f>IF($A29=0,0,VLOOKUP($A29,[0]!Matrix,AD$75))</f>
        <v>0</v>
      </c>
      <c r="AE131" s="33">
        <f>IF($A29=0,0,VLOOKUP($A29,[0]!Matrix,AE$75))</f>
        <v>0</v>
      </c>
      <c r="AF131" s="33">
        <f>IF($A29=0,0,VLOOKUP($A29,[0]!Matrix,AF$75))</f>
        <v>0</v>
      </c>
      <c r="AG131" s="33">
        <f>IF($A29=0,0,VLOOKUP($A29,[0]!Matrix,AG$75))</f>
        <v>0</v>
      </c>
      <c r="AH131" s="33">
        <f>IF($A29=0,0,VLOOKUP($A29,[0]!Matrix,AH$75))</f>
        <v>0</v>
      </c>
      <c r="AI131" s="33">
        <f>IF($A29=0,0,VLOOKUP($A29,[0]!Matrix,AI$75))</f>
        <v>0</v>
      </c>
      <c r="AJ131" s="33">
        <f>IF($A29=0,0,VLOOKUP($A29,[0]!Matrix,AJ$75))</f>
        <v>0</v>
      </c>
      <c r="AK131" s="33">
        <f>IF($A29=0,0,VLOOKUP($A29,[0]!Matrix,AK$75))</f>
        <v>0</v>
      </c>
      <c r="AL131" s="33">
        <f>IF($A29=0,0,VLOOKUP($A29,[0]!Matrix,AL$75))</f>
        <v>0</v>
      </c>
      <c r="AM131" s="33">
        <f>IF($A29=0,0,VLOOKUP($A29,[0]!Matrix,AM$75))</f>
        <v>0</v>
      </c>
      <c r="AN131" s="34"/>
      <c r="AO131" s="22">
        <v>21</v>
      </c>
      <c r="AP131" s="35">
        <f>Breeders!$G29*W131/1000</f>
        <v>0</v>
      </c>
      <c r="AQ131" s="35">
        <f>Breeders!$G29*X131/1000</f>
        <v>0</v>
      </c>
      <c r="AR131" s="35">
        <f>Breeders!$G29*Y131/1000</f>
        <v>0</v>
      </c>
      <c r="AS131" s="35">
        <f>Breeders!$G29*Z131/1000</f>
        <v>0</v>
      </c>
      <c r="AT131" s="35">
        <f>Breeders!$G29*AA131/1000</f>
        <v>0</v>
      </c>
      <c r="AU131" s="35">
        <f>Breeders!$G29*AB131/1000</f>
        <v>0</v>
      </c>
      <c r="AV131" s="35">
        <f>Breeders!$G29*AC131/1000</f>
        <v>0</v>
      </c>
      <c r="AW131" s="35">
        <f>Breeders!$G29*AD131/1000</f>
        <v>0</v>
      </c>
      <c r="AX131" s="35">
        <f>Breeders!$G29*AE131/1000</f>
        <v>0</v>
      </c>
      <c r="AY131" s="35">
        <f>Breeders!$G29*AF131/1000</f>
        <v>0</v>
      </c>
      <c r="AZ131" s="35">
        <f>Breeders!$G29*AG131/1000</f>
        <v>0</v>
      </c>
      <c r="BA131" s="35">
        <f>Breeders!$G29*AH131/1000</f>
        <v>0</v>
      </c>
      <c r="BB131" s="35">
        <f>Breeders!$G29*AI131/1000</f>
        <v>0</v>
      </c>
      <c r="BC131" s="35">
        <f>Breeders!$G29*AJ131/1000</f>
        <v>0</v>
      </c>
      <c r="BD131" s="35">
        <f>Breeders!$G29*AK131/1000</f>
        <v>0</v>
      </c>
      <c r="BE131" s="35">
        <f>Breeders!$G29*AL131/1000</f>
        <v>0</v>
      </c>
      <c r="BF131" s="35">
        <f>Breeders!$G29*AM131/1000</f>
        <v>0</v>
      </c>
    </row>
    <row r="132" spans="22:58" ht="14.25" customHeight="1">
      <c r="V132" s="22">
        <v>22</v>
      </c>
      <c r="W132" s="33">
        <f>IF($A30=0,0,VLOOKUP($A30,[0]!Matrix,W$75))</f>
        <v>0</v>
      </c>
      <c r="X132" s="33">
        <f>IF($A30=0,0,VLOOKUP($A30,[0]!Matrix,X$75))</f>
        <v>0</v>
      </c>
      <c r="Y132" s="33">
        <f>IF($A30=0,0,VLOOKUP($A30,[0]!Matrix,Y$75))</f>
        <v>0</v>
      </c>
      <c r="Z132" s="33">
        <f>IF($A30=0,0,VLOOKUP($A30,[0]!Matrix,Z$75))</f>
        <v>0</v>
      </c>
      <c r="AA132" s="33">
        <f>IF($A30=0,0,VLOOKUP($A30,[0]!Matrix,AA$75))</f>
        <v>0</v>
      </c>
      <c r="AB132" s="33">
        <f>IF($A30=0,0,VLOOKUP($A30,[0]!Matrix,AB$75))</f>
        <v>0</v>
      </c>
      <c r="AC132" s="33">
        <f>IF($A30=0,0,VLOOKUP($A30,[0]!Matrix,AC$75))</f>
        <v>0</v>
      </c>
      <c r="AD132" s="33">
        <f>IF($A30=0,0,VLOOKUP($A30,[0]!Matrix,AD$75))</f>
        <v>0</v>
      </c>
      <c r="AE132" s="33">
        <f>IF($A30=0,0,VLOOKUP($A30,[0]!Matrix,AE$75))</f>
        <v>0</v>
      </c>
      <c r="AF132" s="33">
        <f>IF($A30=0,0,VLOOKUP($A30,[0]!Matrix,AF$75))</f>
        <v>0</v>
      </c>
      <c r="AG132" s="33">
        <f>IF($A30=0,0,VLOOKUP($A30,[0]!Matrix,AG$75))</f>
        <v>0</v>
      </c>
      <c r="AH132" s="33">
        <f>IF($A30=0,0,VLOOKUP($A30,[0]!Matrix,AH$75))</f>
        <v>0</v>
      </c>
      <c r="AI132" s="33">
        <f>IF($A30=0,0,VLOOKUP($A30,[0]!Matrix,AI$75))</f>
        <v>0</v>
      </c>
      <c r="AJ132" s="33">
        <f>IF($A30=0,0,VLOOKUP($A30,[0]!Matrix,AJ$75))</f>
        <v>0</v>
      </c>
      <c r="AK132" s="33">
        <f>IF($A30=0,0,VLOOKUP($A30,[0]!Matrix,AK$75))</f>
        <v>0</v>
      </c>
      <c r="AL132" s="33">
        <f>IF($A30=0,0,VLOOKUP($A30,[0]!Matrix,AL$75))</f>
        <v>0</v>
      </c>
      <c r="AM132" s="33">
        <f>IF($A30=0,0,VLOOKUP($A30,[0]!Matrix,AM$75))</f>
        <v>0</v>
      </c>
      <c r="AN132" s="34"/>
      <c r="AO132" s="22">
        <v>22</v>
      </c>
      <c r="AP132" s="35">
        <f>Breeders!$G30*W132/1000</f>
        <v>0</v>
      </c>
      <c r="AQ132" s="35">
        <f>Breeders!$G30*X132/1000</f>
        <v>0</v>
      </c>
      <c r="AR132" s="35">
        <f>Breeders!$G30*Y132/1000</f>
        <v>0</v>
      </c>
      <c r="AS132" s="35">
        <f>Breeders!$G30*Z132/1000</f>
        <v>0</v>
      </c>
      <c r="AT132" s="35">
        <f>Breeders!$G30*AA132/1000</f>
        <v>0</v>
      </c>
      <c r="AU132" s="35">
        <f>Breeders!$G30*AB132/1000</f>
        <v>0</v>
      </c>
      <c r="AV132" s="35">
        <f>Breeders!$G30*AC132/1000</f>
        <v>0</v>
      </c>
      <c r="AW132" s="35">
        <f>Breeders!$G30*AD132/1000</f>
        <v>0</v>
      </c>
      <c r="AX132" s="35">
        <f>Breeders!$G30*AE132/1000</f>
        <v>0</v>
      </c>
      <c r="AY132" s="35">
        <f>Breeders!$G30*AF132/1000</f>
        <v>0</v>
      </c>
      <c r="AZ132" s="35">
        <f>Breeders!$G30*AG132/1000</f>
        <v>0</v>
      </c>
      <c r="BA132" s="35">
        <f>Breeders!$G30*AH132/1000</f>
        <v>0</v>
      </c>
      <c r="BB132" s="35">
        <f>Breeders!$G30*AI132/1000</f>
        <v>0</v>
      </c>
      <c r="BC132" s="35">
        <f>Breeders!$G30*AJ132/1000</f>
        <v>0</v>
      </c>
      <c r="BD132" s="35">
        <f>Breeders!$G30*AK132/1000</f>
        <v>0</v>
      </c>
      <c r="BE132" s="35">
        <f>Breeders!$G30*AL132/1000</f>
        <v>0</v>
      </c>
      <c r="BF132" s="35">
        <f>Breeders!$G30*AM132/1000</f>
        <v>0</v>
      </c>
    </row>
    <row r="133" spans="22:58" ht="14.25" customHeight="1">
      <c r="V133" s="22">
        <v>23</v>
      </c>
      <c r="W133" s="33">
        <f>IF($A31=0,0,VLOOKUP($A31,[0]!Matrix,W$75))</f>
        <v>0</v>
      </c>
      <c r="X133" s="33">
        <f>IF($A31=0,0,VLOOKUP($A31,[0]!Matrix,X$75))</f>
        <v>0</v>
      </c>
      <c r="Y133" s="33">
        <f>IF($A31=0,0,VLOOKUP($A31,[0]!Matrix,Y$75))</f>
        <v>0</v>
      </c>
      <c r="Z133" s="33">
        <f>IF($A31=0,0,VLOOKUP($A31,[0]!Matrix,Z$75))</f>
        <v>0</v>
      </c>
      <c r="AA133" s="33">
        <f>IF($A31=0,0,VLOOKUP($A31,[0]!Matrix,AA$75))</f>
        <v>0</v>
      </c>
      <c r="AB133" s="33">
        <f>IF($A31=0,0,VLOOKUP($A31,[0]!Matrix,AB$75))</f>
        <v>0</v>
      </c>
      <c r="AC133" s="33">
        <f>IF($A31=0,0,VLOOKUP($A31,[0]!Matrix,AC$75))</f>
        <v>0</v>
      </c>
      <c r="AD133" s="33">
        <f>IF($A31=0,0,VLOOKUP($A31,[0]!Matrix,AD$75))</f>
        <v>0</v>
      </c>
      <c r="AE133" s="33">
        <f>IF($A31=0,0,VLOOKUP($A31,[0]!Matrix,AE$75))</f>
        <v>0</v>
      </c>
      <c r="AF133" s="33">
        <f>IF($A31=0,0,VLOOKUP($A31,[0]!Matrix,AF$75))</f>
        <v>0</v>
      </c>
      <c r="AG133" s="33">
        <f>IF($A31=0,0,VLOOKUP($A31,[0]!Matrix,AG$75))</f>
        <v>0</v>
      </c>
      <c r="AH133" s="33">
        <f>IF($A31=0,0,VLOOKUP($A31,[0]!Matrix,AH$75))</f>
        <v>0</v>
      </c>
      <c r="AI133" s="33">
        <f>IF($A31=0,0,VLOOKUP($A31,[0]!Matrix,AI$75))</f>
        <v>0</v>
      </c>
      <c r="AJ133" s="33">
        <f>IF($A31=0,0,VLOOKUP($A31,[0]!Matrix,AJ$75))</f>
        <v>0</v>
      </c>
      <c r="AK133" s="33">
        <f>IF($A31=0,0,VLOOKUP($A31,[0]!Matrix,AK$75))</f>
        <v>0</v>
      </c>
      <c r="AL133" s="33">
        <f>IF($A31=0,0,VLOOKUP($A31,[0]!Matrix,AL$75))</f>
        <v>0</v>
      </c>
      <c r="AM133" s="33">
        <f>IF($A31=0,0,VLOOKUP($A31,[0]!Matrix,AM$75))</f>
        <v>0</v>
      </c>
      <c r="AN133" s="34"/>
      <c r="AO133" s="22">
        <v>23</v>
      </c>
      <c r="AP133" s="35">
        <f>Breeders!$G31*W133/1000</f>
        <v>0</v>
      </c>
      <c r="AQ133" s="35">
        <f>Breeders!$G31*X133/1000</f>
        <v>0</v>
      </c>
      <c r="AR133" s="35">
        <f>Breeders!$G31*Y133/1000</f>
        <v>0</v>
      </c>
      <c r="AS133" s="35">
        <f>Breeders!$G31*Z133/1000</f>
        <v>0</v>
      </c>
      <c r="AT133" s="35">
        <f>Breeders!$G31*AA133/1000</f>
        <v>0</v>
      </c>
      <c r="AU133" s="35">
        <f>Breeders!$G31*AB133/1000</f>
        <v>0</v>
      </c>
      <c r="AV133" s="35">
        <f>Breeders!$G31*AC133/1000</f>
        <v>0</v>
      </c>
      <c r="AW133" s="35">
        <f>Breeders!$G31*AD133/1000</f>
        <v>0</v>
      </c>
      <c r="AX133" s="35">
        <f>Breeders!$G31*AE133/1000</f>
        <v>0</v>
      </c>
      <c r="AY133" s="35">
        <f>Breeders!$G31*AF133/1000</f>
        <v>0</v>
      </c>
      <c r="AZ133" s="35">
        <f>Breeders!$G31*AG133/1000</f>
        <v>0</v>
      </c>
      <c r="BA133" s="35">
        <f>Breeders!$G31*AH133/1000</f>
        <v>0</v>
      </c>
      <c r="BB133" s="35">
        <f>Breeders!$G31*AI133/1000</f>
        <v>0</v>
      </c>
      <c r="BC133" s="35">
        <f>Breeders!$G31*AJ133/1000</f>
        <v>0</v>
      </c>
      <c r="BD133" s="35">
        <f>Breeders!$G31*AK133/1000</f>
        <v>0</v>
      </c>
      <c r="BE133" s="35">
        <f>Breeders!$G31*AL133/1000</f>
        <v>0</v>
      </c>
      <c r="BF133" s="35">
        <f>Breeders!$G31*AM133/1000</f>
        <v>0</v>
      </c>
    </row>
    <row r="134" spans="22:58" ht="14.25" customHeight="1">
      <c r="V134" s="22">
        <v>24</v>
      </c>
      <c r="W134" s="33">
        <f>IF($A32=0,0,VLOOKUP($A32,[0]!Matrix,W$75))</f>
        <v>0</v>
      </c>
      <c r="X134" s="33">
        <f>IF($A32=0,0,VLOOKUP($A32,[0]!Matrix,X$75))</f>
        <v>0</v>
      </c>
      <c r="Y134" s="33">
        <f>IF($A32=0,0,VLOOKUP($A32,[0]!Matrix,Y$75))</f>
        <v>0</v>
      </c>
      <c r="Z134" s="33">
        <f>IF($A32=0,0,VLOOKUP($A32,[0]!Matrix,Z$75))</f>
        <v>0</v>
      </c>
      <c r="AA134" s="33">
        <f>IF($A32=0,0,VLOOKUP($A32,[0]!Matrix,AA$75))</f>
        <v>0</v>
      </c>
      <c r="AB134" s="33">
        <f>IF($A32=0,0,VLOOKUP($A32,[0]!Matrix,AB$75))</f>
        <v>0</v>
      </c>
      <c r="AC134" s="33">
        <f>IF($A32=0,0,VLOOKUP($A32,[0]!Matrix,AC$75))</f>
        <v>0</v>
      </c>
      <c r="AD134" s="33">
        <f>IF($A32=0,0,VLOOKUP($A32,[0]!Matrix,AD$75))</f>
        <v>0</v>
      </c>
      <c r="AE134" s="33">
        <f>IF($A32=0,0,VLOOKUP($A32,[0]!Matrix,AE$75))</f>
        <v>0</v>
      </c>
      <c r="AF134" s="33">
        <f>IF($A32=0,0,VLOOKUP($A32,[0]!Matrix,AF$75))</f>
        <v>0</v>
      </c>
      <c r="AG134" s="33">
        <f>IF($A32=0,0,VLOOKUP($A32,[0]!Matrix,AG$75))</f>
        <v>0</v>
      </c>
      <c r="AH134" s="33">
        <f>IF($A32=0,0,VLOOKUP($A32,[0]!Matrix,AH$75))</f>
        <v>0</v>
      </c>
      <c r="AI134" s="33">
        <f>IF($A32=0,0,VLOOKUP($A32,[0]!Matrix,AI$75))</f>
        <v>0</v>
      </c>
      <c r="AJ134" s="33">
        <f>IF($A32=0,0,VLOOKUP($A32,[0]!Matrix,AJ$75))</f>
        <v>0</v>
      </c>
      <c r="AK134" s="33">
        <f>IF($A32=0,0,VLOOKUP($A32,[0]!Matrix,AK$75))</f>
        <v>0</v>
      </c>
      <c r="AL134" s="33">
        <f>IF($A32=0,0,VLOOKUP($A32,[0]!Matrix,AL$75))</f>
        <v>0</v>
      </c>
      <c r="AM134" s="33">
        <f>IF($A32=0,0,VLOOKUP($A32,[0]!Matrix,AM$75))</f>
        <v>0</v>
      </c>
      <c r="AN134" s="34"/>
      <c r="AO134" s="22">
        <v>24</v>
      </c>
      <c r="AP134" s="35">
        <f>Breeders!$G32*W134/1000</f>
        <v>0</v>
      </c>
      <c r="AQ134" s="35">
        <f>Breeders!$G32*X134/1000</f>
        <v>0</v>
      </c>
      <c r="AR134" s="35">
        <f>Breeders!$G32*Y134/1000</f>
        <v>0</v>
      </c>
      <c r="AS134" s="35">
        <f>Breeders!$G32*Z134/1000</f>
        <v>0</v>
      </c>
      <c r="AT134" s="35">
        <f>Breeders!$G32*AA134/1000</f>
        <v>0</v>
      </c>
      <c r="AU134" s="35">
        <f>Breeders!$G32*AB134/1000</f>
        <v>0</v>
      </c>
      <c r="AV134" s="35">
        <f>Breeders!$G32*AC134/1000</f>
        <v>0</v>
      </c>
      <c r="AW134" s="35">
        <f>Breeders!$G32*AD134/1000</f>
        <v>0</v>
      </c>
      <c r="AX134" s="35">
        <f>Breeders!$G32*AE134/1000</f>
        <v>0</v>
      </c>
      <c r="AY134" s="35">
        <f>Breeders!$G32*AF134/1000</f>
        <v>0</v>
      </c>
      <c r="AZ134" s="35">
        <f>Breeders!$G32*AG134/1000</f>
        <v>0</v>
      </c>
      <c r="BA134" s="35">
        <f>Breeders!$G32*AH134/1000</f>
        <v>0</v>
      </c>
      <c r="BB134" s="35">
        <f>Breeders!$G32*AI134/1000</f>
        <v>0</v>
      </c>
      <c r="BC134" s="35">
        <f>Breeders!$G32*AJ134/1000</f>
        <v>0</v>
      </c>
      <c r="BD134" s="35">
        <f>Breeders!$G32*AK134/1000</f>
        <v>0</v>
      </c>
      <c r="BE134" s="35">
        <f>Breeders!$G32*AL134/1000</f>
        <v>0</v>
      </c>
      <c r="BF134" s="35">
        <f>Breeders!$G32*AM134/1000</f>
        <v>0</v>
      </c>
    </row>
    <row r="135" spans="22:58" ht="14.25" customHeight="1">
      <c r="V135" s="22">
        <v>25</v>
      </c>
      <c r="W135" s="33">
        <f>IF($A33=0,0,VLOOKUP($A33,[0]!Matrix,W$75))</f>
        <v>0</v>
      </c>
      <c r="X135" s="33">
        <f>IF($A33=0,0,VLOOKUP($A33,[0]!Matrix,X$75))</f>
        <v>0</v>
      </c>
      <c r="Y135" s="33">
        <f>IF($A33=0,0,VLOOKUP($A33,[0]!Matrix,Y$75))</f>
        <v>0</v>
      </c>
      <c r="Z135" s="33">
        <f>IF($A33=0,0,VLOOKUP($A33,[0]!Matrix,Z$75))</f>
        <v>0</v>
      </c>
      <c r="AA135" s="33">
        <f>IF($A33=0,0,VLOOKUP($A33,[0]!Matrix,AA$75))</f>
        <v>0</v>
      </c>
      <c r="AB135" s="33">
        <f>IF($A33=0,0,VLOOKUP($A33,[0]!Matrix,AB$75))</f>
        <v>0</v>
      </c>
      <c r="AC135" s="33">
        <f>IF($A33=0,0,VLOOKUP($A33,[0]!Matrix,AC$75))</f>
        <v>0</v>
      </c>
      <c r="AD135" s="33">
        <f>IF($A33=0,0,VLOOKUP($A33,[0]!Matrix,AD$75))</f>
        <v>0</v>
      </c>
      <c r="AE135" s="33">
        <f>IF($A33=0,0,VLOOKUP($A33,[0]!Matrix,AE$75))</f>
        <v>0</v>
      </c>
      <c r="AF135" s="33">
        <f>IF($A33=0,0,VLOOKUP($A33,[0]!Matrix,AF$75))</f>
        <v>0</v>
      </c>
      <c r="AG135" s="33">
        <f>IF($A33=0,0,VLOOKUP($A33,[0]!Matrix,AG$75))</f>
        <v>0</v>
      </c>
      <c r="AH135" s="33">
        <f>IF($A33=0,0,VLOOKUP($A33,[0]!Matrix,AH$75))</f>
        <v>0</v>
      </c>
      <c r="AI135" s="33">
        <f>IF($A33=0,0,VLOOKUP($A33,[0]!Matrix,AI$75))</f>
        <v>0</v>
      </c>
      <c r="AJ135" s="33">
        <f>IF($A33=0,0,VLOOKUP($A33,[0]!Matrix,AJ$75))</f>
        <v>0</v>
      </c>
      <c r="AK135" s="33">
        <f>IF($A33=0,0,VLOOKUP($A33,[0]!Matrix,AK$75))</f>
        <v>0</v>
      </c>
      <c r="AL135" s="33">
        <f>IF($A33=0,0,VLOOKUP($A33,[0]!Matrix,AL$75))</f>
        <v>0</v>
      </c>
      <c r="AM135" s="33">
        <f>IF($A33=0,0,VLOOKUP($A33,[0]!Matrix,AM$75))</f>
        <v>0</v>
      </c>
      <c r="AN135" s="34"/>
      <c r="AO135" s="22">
        <v>25</v>
      </c>
      <c r="AP135" s="35">
        <f>Breeders!$G33*W135/1000</f>
        <v>0</v>
      </c>
      <c r="AQ135" s="35">
        <f>Breeders!$G33*X135/1000</f>
        <v>0</v>
      </c>
      <c r="AR135" s="35">
        <f>Breeders!$G33*Y135/1000</f>
        <v>0</v>
      </c>
      <c r="AS135" s="35">
        <f>Breeders!$G33*Z135/1000</f>
        <v>0</v>
      </c>
      <c r="AT135" s="35">
        <f>Breeders!$G33*AA135/1000</f>
        <v>0</v>
      </c>
      <c r="AU135" s="35">
        <f>Breeders!$G33*AB135/1000</f>
        <v>0</v>
      </c>
      <c r="AV135" s="35">
        <f>Breeders!$G33*AC135/1000</f>
        <v>0</v>
      </c>
      <c r="AW135" s="35">
        <f>Breeders!$G33*AD135/1000</f>
        <v>0</v>
      </c>
      <c r="AX135" s="35">
        <f>Breeders!$G33*AE135/1000</f>
        <v>0</v>
      </c>
      <c r="AY135" s="35">
        <f>Breeders!$G33*AF135/1000</f>
        <v>0</v>
      </c>
      <c r="AZ135" s="35">
        <f>Breeders!$G33*AG135/1000</f>
        <v>0</v>
      </c>
      <c r="BA135" s="35">
        <f>Breeders!$G33*AH135/1000</f>
        <v>0</v>
      </c>
      <c r="BB135" s="35">
        <f>Breeders!$G33*AI135/1000</f>
        <v>0</v>
      </c>
      <c r="BC135" s="35">
        <f>Breeders!$G33*AJ135/1000</f>
        <v>0</v>
      </c>
      <c r="BD135" s="35">
        <f>Breeders!$G33*AK135/1000</f>
        <v>0</v>
      </c>
      <c r="BE135" s="35">
        <f>Breeders!$G33*AL135/1000</f>
        <v>0</v>
      </c>
      <c r="BF135" s="35">
        <f>Breeders!$G33*AM135/1000</f>
        <v>0</v>
      </c>
    </row>
    <row r="136" spans="22:58" ht="14.25" customHeight="1">
      <c r="V136" s="22">
        <v>26</v>
      </c>
      <c r="W136" s="33">
        <f>IF($A34=0,0,VLOOKUP($A34,[0]!Matrix,W$75))</f>
        <v>0</v>
      </c>
      <c r="X136" s="33">
        <f>IF($A34=0,0,VLOOKUP($A34,[0]!Matrix,X$75))</f>
        <v>0</v>
      </c>
      <c r="Y136" s="33">
        <f>IF($A34=0,0,VLOOKUP($A34,[0]!Matrix,Y$75))</f>
        <v>0</v>
      </c>
      <c r="Z136" s="33">
        <f>IF($A34=0,0,VLOOKUP($A34,[0]!Matrix,Z$75))</f>
        <v>0</v>
      </c>
      <c r="AA136" s="33">
        <f>IF($A34=0,0,VLOOKUP($A34,[0]!Matrix,AA$75))</f>
        <v>0</v>
      </c>
      <c r="AB136" s="33">
        <f>IF($A34=0,0,VLOOKUP($A34,[0]!Matrix,AB$75))</f>
        <v>0</v>
      </c>
      <c r="AC136" s="33">
        <f>IF($A34=0,0,VLOOKUP($A34,[0]!Matrix,AC$75))</f>
        <v>0</v>
      </c>
      <c r="AD136" s="33">
        <f>IF($A34=0,0,VLOOKUP($A34,[0]!Matrix,AD$75))</f>
        <v>0</v>
      </c>
      <c r="AE136" s="33">
        <f>IF($A34=0,0,VLOOKUP($A34,[0]!Matrix,AE$75))</f>
        <v>0</v>
      </c>
      <c r="AF136" s="33">
        <f>IF($A34=0,0,VLOOKUP($A34,[0]!Matrix,AF$75))</f>
        <v>0</v>
      </c>
      <c r="AG136" s="33">
        <f>IF($A34=0,0,VLOOKUP($A34,[0]!Matrix,AG$75))</f>
        <v>0</v>
      </c>
      <c r="AH136" s="33">
        <f>IF($A34=0,0,VLOOKUP($A34,[0]!Matrix,AH$75))</f>
        <v>0</v>
      </c>
      <c r="AI136" s="33">
        <f>IF($A34=0,0,VLOOKUP($A34,[0]!Matrix,AI$75))</f>
        <v>0</v>
      </c>
      <c r="AJ136" s="33">
        <f>IF($A34=0,0,VLOOKUP($A34,[0]!Matrix,AJ$75))</f>
        <v>0</v>
      </c>
      <c r="AK136" s="33">
        <f>IF($A34=0,0,VLOOKUP($A34,[0]!Matrix,AK$75))</f>
        <v>0</v>
      </c>
      <c r="AL136" s="33">
        <f>IF($A34=0,0,VLOOKUP($A34,[0]!Matrix,AL$75))</f>
        <v>0</v>
      </c>
      <c r="AM136" s="33">
        <f>IF($A34=0,0,VLOOKUP($A34,[0]!Matrix,AM$75))</f>
        <v>0</v>
      </c>
      <c r="AN136" s="34"/>
      <c r="AO136" s="22">
        <v>26</v>
      </c>
      <c r="AP136" s="35">
        <f>Breeders!$G34*W136/1000</f>
        <v>0</v>
      </c>
      <c r="AQ136" s="35">
        <f>Breeders!$G34*X136/1000</f>
        <v>0</v>
      </c>
      <c r="AR136" s="35">
        <f>Breeders!$G34*Y136/1000</f>
        <v>0</v>
      </c>
      <c r="AS136" s="35">
        <f>Breeders!$G34*Z136/1000</f>
        <v>0</v>
      </c>
      <c r="AT136" s="35">
        <f>Breeders!$G34*AA136/1000</f>
        <v>0</v>
      </c>
      <c r="AU136" s="35">
        <f>Breeders!$G34*AB136/1000</f>
        <v>0</v>
      </c>
      <c r="AV136" s="35">
        <f>Breeders!$G34*AC136/1000</f>
        <v>0</v>
      </c>
      <c r="AW136" s="35">
        <f>Breeders!$G34*AD136/1000</f>
        <v>0</v>
      </c>
      <c r="AX136" s="35">
        <f>Breeders!$G34*AE136/1000</f>
        <v>0</v>
      </c>
      <c r="AY136" s="35">
        <f>Breeders!$G34*AF136/1000</f>
        <v>0</v>
      </c>
      <c r="AZ136" s="35">
        <f>Breeders!$G34*AG136/1000</f>
        <v>0</v>
      </c>
      <c r="BA136" s="35">
        <f>Breeders!$G34*AH136/1000</f>
        <v>0</v>
      </c>
      <c r="BB136" s="35">
        <f>Breeders!$G34*AI136/1000</f>
        <v>0</v>
      </c>
      <c r="BC136" s="35">
        <f>Breeders!$G34*AJ136/1000</f>
        <v>0</v>
      </c>
      <c r="BD136" s="35">
        <f>Breeders!$G34*AK136/1000</f>
        <v>0</v>
      </c>
      <c r="BE136" s="35">
        <f>Breeders!$G34*AL136/1000</f>
        <v>0</v>
      </c>
      <c r="BF136" s="35">
        <f>Breeders!$G34*AM136/1000</f>
        <v>0</v>
      </c>
    </row>
    <row r="137" spans="22:58" ht="14.25" customHeight="1">
      <c r="V137" s="22">
        <v>27</v>
      </c>
      <c r="W137" s="33">
        <f>IF($A35=0,0,VLOOKUP($A35,[0]!Matrix,W$75))</f>
        <v>0</v>
      </c>
      <c r="X137" s="33">
        <f>IF($A35=0,0,VLOOKUP($A35,[0]!Matrix,X$75))</f>
        <v>0</v>
      </c>
      <c r="Y137" s="33">
        <f>IF($A35=0,0,VLOOKUP($A35,[0]!Matrix,Y$75))</f>
        <v>0</v>
      </c>
      <c r="Z137" s="33">
        <f>IF($A35=0,0,VLOOKUP($A35,[0]!Matrix,Z$75))</f>
        <v>0</v>
      </c>
      <c r="AA137" s="33">
        <f>IF($A35=0,0,VLOOKUP($A35,[0]!Matrix,AA$75))</f>
        <v>0</v>
      </c>
      <c r="AB137" s="33">
        <f>IF($A35=0,0,VLOOKUP($A35,[0]!Matrix,AB$75))</f>
        <v>0</v>
      </c>
      <c r="AC137" s="33">
        <f>IF($A35=0,0,VLOOKUP($A35,[0]!Matrix,AC$75))</f>
        <v>0</v>
      </c>
      <c r="AD137" s="33">
        <f>IF($A35=0,0,VLOOKUP($A35,[0]!Matrix,AD$75))</f>
        <v>0</v>
      </c>
      <c r="AE137" s="33">
        <f>IF($A35=0,0,VLOOKUP($A35,[0]!Matrix,AE$75))</f>
        <v>0</v>
      </c>
      <c r="AF137" s="33">
        <f>IF($A35=0,0,VLOOKUP($A35,[0]!Matrix,AF$75))</f>
        <v>0</v>
      </c>
      <c r="AG137" s="33">
        <f>IF($A35=0,0,VLOOKUP($A35,[0]!Matrix,AG$75))</f>
        <v>0</v>
      </c>
      <c r="AH137" s="33">
        <f>IF($A35=0,0,VLOOKUP($A35,[0]!Matrix,AH$75))</f>
        <v>0</v>
      </c>
      <c r="AI137" s="33">
        <f>IF($A35=0,0,VLOOKUP($A35,[0]!Matrix,AI$75))</f>
        <v>0</v>
      </c>
      <c r="AJ137" s="33">
        <f>IF($A35=0,0,VLOOKUP($A35,[0]!Matrix,AJ$75))</f>
        <v>0</v>
      </c>
      <c r="AK137" s="33">
        <f>IF($A35=0,0,VLOOKUP($A35,[0]!Matrix,AK$75))</f>
        <v>0</v>
      </c>
      <c r="AL137" s="33">
        <f>IF($A35=0,0,VLOOKUP($A35,[0]!Matrix,AL$75))</f>
        <v>0</v>
      </c>
      <c r="AM137" s="33">
        <f>IF($A35=0,0,VLOOKUP($A35,[0]!Matrix,AM$75))</f>
        <v>0</v>
      </c>
      <c r="AN137" s="34"/>
      <c r="AO137" s="22">
        <v>27</v>
      </c>
      <c r="AP137" s="35">
        <f>Breeders!$G35*W137/1000</f>
        <v>0</v>
      </c>
      <c r="AQ137" s="35">
        <f>Breeders!$G35*X137/1000</f>
        <v>0</v>
      </c>
      <c r="AR137" s="35">
        <f>Breeders!$G35*Y137/1000</f>
        <v>0</v>
      </c>
      <c r="AS137" s="35">
        <f>Breeders!$G35*Z137/1000</f>
        <v>0</v>
      </c>
      <c r="AT137" s="35">
        <f>Breeders!$G35*AA137/1000</f>
        <v>0</v>
      </c>
      <c r="AU137" s="35">
        <f>Breeders!$G35*AB137/1000</f>
        <v>0</v>
      </c>
      <c r="AV137" s="35">
        <f>Breeders!$G35*AC137/1000</f>
        <v>0</v>
      </c>
      <c r="AW137" s="35">
        <f>Breeders!$G35*AD137/1000</f>
        <v>0</v>
      </c>
      <c r="AX137" s="35">
        <f>Breeders!$G35*AE137/1000</f>
        <v>0</v>
      </c>
      <c r="AY137" s="35">
        <f>Breeders!$G35*AF137/1000</f>
        <v>0</v>
      </c>
      <c r="AZ137" s="35">
        <f>Breeders!$G35*AG137/1000</f>
        <v>0</v>
      </c>
      <c r="BA137" s="35">
        <f>Breeders!$G35*AH137/1000</f>
        <v>0</v>
      </c>
      <c r="BB137" s="35">
        <f>Breeders!$G35*AI137/1000</f>
        <v>0</v>
      </c>
      <c r="BC137" s="35">
        <f>Breeders!$G35*AJ137/1000</f>
        <v>0</v>
      </c>
      <c r="BD137" s="35">
        <f>Breeders!$G35*AK137/1000</f>
        <v>0</v>
      </c>
      <c r="BE137" s="35">
        <f>Breeders!$G35*AL137/1000</f>
        <v>0</v>
      </c>
      <c r="BF137" s="35">
        <f>Breeders!$G35*AM137/1000</f>
        <v>0</v>
      </c>
    </row>
    <row r="138" spans="22:58" ht="14.25" customHeight="1">
      <c r="V138" s="22">
        <v>28</v>
      </c>
      <c r="W138" s="33">
        <f>IF($A36=0,0,VLOOKUP($A36,[0]!Matrix,W$75))</f>
        <v>0</v>
      </c>
      <c r="X138" s="33">
        <f>IF($A36=0,0,VLOOKUP($A36,[0]!Matrix,X$75))</f>
        <v>0</v>
      </c>
      <c r="Y138" s="33">
        <f>IF($A36=0,0,VLOOKUP($A36,[0]!Matrix,Y$75))</f>
        <v>0</v>
      </c>
      <c r="Z138" s="33">
        <f>IF($A36=0,0,VLOOKUP($A36,[0]!Matrix,Z$75))</f>
        <v>0</v>
      </c>
      <c r="AA138" s="33">
        <f>IF($A36=0,0,VLOOKUP($A36,[0]!Matrix,AA$75))</f>
        <v>0</v>
      </c>
      <c r="AB138" s="33">
        <f>IF($A36=0,0,VLOOKUP($A36,[0]!Matrix,AB$75))</f>
        <v>0</v>
      </c>
      <c r="AC138" s="33">
        <f>IF($A36=0,0,VLOOKUP($A36,[0]!Matrix,AC$75))</f>
        <v>0</v>
      </c>
      <c r="AD138" s="33">
        <f>IF($A36=0,0,VLOOKUP($A36,[0]!Matrix,AD$75))</f>
        <v>0</v>
      </c>
      <c r="AE138" s="33">
        <f>IF($A36=0,0,VLOOKUP($A36,[0]!Matrix,AE$75))</f>
        <v>0</v>
      </c>
      <c r="AF138" s="33">
        <f>IF($A36=0,0,VLOOKUP($A36,[0]!Matrix,AF$75))</f>
        <v>0</v>
      </c>
      <c r="AG138" s="33">
        <f>IF($A36=0,0,VLOOKUP($A36,[0]!Matrix,AG$75))</f>
        <v>0</v>
      </c>
      <c r="AH138" s="33">
        <f>IF($A36=0,0,VLOOKUP($A36,[0]!Matrix,AH$75))</f>
        <v>0</v>
      </c>
      <c r="AI138" s="33">
        <f>IF($A36=0,0,VLOOKUP($A36,[0]!Matrix,AI$75))</f>
        <v>0</v>
      </c>
      <c r="AJ138" s="33">
        <f>IF($A36=0,0,VLOOKUP($A36,[0]!Matrix,AJ$75))</f>
        <v>0</v>
      </c>
      <c r="AK138" s="33">
        <f>IF($A36=0,0,VLOOKUP($A36,[0]!Matrix,AK$75))</f>
        <v>0</v>
      </c>
      <c r="AL138" s="33">
        <f>IF($A36=0,0,VLOOKUP($A36,[0]!Matrix,AL$75))</f>
        <v>0</v>
      </c>
      <c r="AM138" s="33">
        <f>IF($A36=0,0,VLOOKUP($A36,[0]!Matrix,AM$75))</f>
        <v>0</v>
      </c>
      <c r="AN138" s="34"/>
      <c r="AO138" s="22">
        <v>28</v>
      </c>
      <c r="AP138" s="35">
        <f>Breeders!$G36*W138/1000</f>
        <v>0</v>
      </c>
      <c r="AQ138" s="35">
        <f>Breeders!$G36*X138/1000</f>
        <v>0</v>
      </c>
      <c r="AR138" s="35">
        <f>Breeders!$G36*Y138/1000</f>
        <v>0</v>
      </c>
      <c r="AS138" s="35">
        <f>Breeders!$G36*Z138/1000</f>
        <v>0</v>
      </c>
      <c r="AT138" s="35">
        <f>Breeders!$G36*AA138/1000</f>
        <v>0</v>
      </c>
      <c r="AU138" s="35">
        <f>Breeders!$G36*AB138/1000</f>
        <v>0</v>
      </c>
      <c r="AV138" s="35">
        <f>Breeders!$G36*AC138/1000</f>
        <v>0</v>
      </c>
      <c r="AW138" s="35">
        <f>Breeders!$G36*AD138/1000</f>
        <v>0</v>
      </c>
      <c r="AX138" s="35">
        <f>Breeders!$G36*AE138/1000</f>
        <v>0</v>
      </c>
      <c r="AY138" s="35">
        <f>Breeders!$G36*AF138/1000</f>
        <v>0</v>
      </c>
      <c r="AZ138" s="35">
        <f>Breeders!$G36*AG138/1000</f>
        <v>0</v>
      </c>
      <c r="BA138" s="35">
        <f>Breeders!$G36*AH138/1000</f>
        <v>0</v>
      </c>
      <c r="BB138" s="35">
        <f>Breeders!$G36*AI138/1000</f>
        <v>0</v>
      </c>
      <c r="BC138" s="35">
        <f>Breeders!$G36*AJ138/1000</f>
        <v>0</v>
      </c>
      <c r="BD138" s="35">
        <f>Breeders!$G36*AK138/1000</f>
        <v>0</v>
      </c>
      <c r="BE138" s="35">
        <f>Breeders!$G36*AL138/1000</f>
        <v>0</v>
      </c>
      <c r="BF138" s="35">
        <f>Breeders!$G36*AM138/1000</f>
        <v>0</v>
      </c>
    </row>
    <row r="139" spans="22:58" ht="14.25" customHeight="1">
      <c r="V139" s="22">
        <v>29</v>
      </c>
      <c r="W139" s="33">
        <f>IF($A37=0,0,VLOOKUP($A37,[0]!Matrix,W$75))</f>
        <v>0</v>
      </c>
      <c r="X139" s="33">
        <f>IF($A37=0,0,VLOOKUP($A37,[0]!Matrix,X$75))</f>
        <v>0</v>
      </c>
      <c r="Y139" s="33">
        <f>IF($A37=0,0,VLOOKUP($A37,[0]!Matrix,Y$75))</f>
        <v>0</v>
      </c>
      <c r="Z139" s="33">
        <f>IF($A37=0,0,VLOOKUP($A37,[0]!Matrix,Z$75))</f>
        <v>0</v>
      </c>
      <c r="AA139" s="33">
        <f>IF($A37=0,0,VLOOKUP($A37,[0]!Matrix,AA$75))</f>
        <v>0</v>
      </c>
      <c r="AB139" s="33">
        <f>IF($A37=0,0,VLOOKUP($A37,[0]!Matrix,AB$75))</f>
        <v>0</v>
      </c>
      <c r="AC139" s="33">
        <f>IF($A37=0,0,VLOOKUP($A37,[0]!Matrix,AC$75))</f>
        <v>0</v>
      </c>
      <c r="AD139" s="33">
        <f>IF($A37=0,0,VLOOKUP($A37,[0]!Matrix,AD$75))</f>
        <v>0</v>
      </c>
      <c r="AE139" s="33">
        <f>IF($A37=0,0,VLOOKUP($A37,[0]!Matrix,AE$75))</f>
        <v>0</v>
      </c>
      <c r="AF139" s="33">
        <f>IF($A37=0,0,VLOOKUP($A37,[0]!Matrix,AF$75))</f>
        <v>0</v>
      </c>
      <c r="AG139" s="33">
        <f>IF($A37=0,0,VLOOKUP($A37,[0]!Matrix,AG$75))</f>
        <v>0</v>
      </c>
      <c r="AH139" s="33">
        <f>IF($A37=0,0,VLOOKUP($A37,[0]!Matrix,AH$75))</f>
        <v>0</v>
      </c>
      <c r="AI139" s="33">
        <f>IF($A37=0,0,VLOOKUP($A37,[0]!Matrix,AI$75))</f>
        <v>0</v>
      </c>
      <c r="AJ139" s="33">
        <f>IF($A37=0,0,VLOOKUP($A37,[0]!Matrix,AJ$75))</f>
        <v>0</v>
      </c>
      <c r="AK139" s="33">
        <f>IF($A37=0,0,VLOOKUP($A37,[0]!Matrix,AK$75))</f>
        <v>0</v>
      </c>
      <c r="AL139" s="33">
        <f>IF($A37=0,0,VLOOKUP($A37,[0]!Matrix,AL$75))</f>
        <v>0</v>
      </c>
      <c r="AM139" s="33">
        <f>IF($A37=0,0,VLOOKUP($A37,[0]!Matrix,AM$75))</f>
        <v>0</v>
      </c>
      <c r="AN139" s="34"/>
      <c r="AO139" s="22">
        <v>29</v>
      </c>
      <c r="AP139" s="35">
        <f>Breeders!$G37*W139/1000</f>
        <v>0</v>
      </c>
      <c r="AQ139" s="35">
        <f>Breeders!$G37*X139/1000</f>
        <v>0</v>
      </c>
      <c r="AR139" s="35">
        <f>Breeders!$G37*Y139/1000</f>
        <v>0</v>
      </c>
      <c r="AS139" s="35">
        <f>Breeders!$G37*Z139/1000</f>
        <v>0</v>
      </c>
      <c r="AT139" s="35">
        <f>Breeders!$G37*AA139/1000</f>
        <v>0</v>
      </c>
      <c r="AU139" s="35">
        <f>Breeders!$G37*AB139/1000</f>
        <v>0</v>
      </c>
      <c r="AV139" s="35">
        <f>Breeders!$G37*AC139/1000</f>
        <v>0</v>
      </c>
      <c r="AW139" s="35">
        <f>Breeders!$G37*AD139/1000</f>
        <v>0</v>
      </c>
      <c r="AX139" s="35">
        <f>Breeders!$G37*AE139/1000</f>
        <v>0</v>
      </c>
      <c r="AY139" s="35">
        <f>Breeders!$G37*AF139/1000</f>
        <v>0</v>
      </c>
      <c r="AZ139" s="35">
        <f>Breeders!$G37*AG139/1000</f>
        <v>0</v>
      </c>
      <c r="BA139" s="35">
        <f>Breeders!$G37*AH139/1000</f>
        <v>0</v>
      </c>
      <c r="BB139" s="35">
        <f>Breeders!$G37*AI139/1000</f>
        <v>0</v>
      </c>
      <c r="BC139" s="35">
        <f>Breeders!$G37*AJ139/1000</f>
        <v>0</v>
      </c>
      <c r="BD139" s="35">
        <f>Breeders!$G37*AK139/1000</f>
        <v>0</v>
      </c>
      <c r="BE139" s="35">
        <f>Breeders!$G37*AL139/1000</f>
        <v>0</v>
      </c>
      <c r="BF139" s="35">
        <f>Breeders!$G37*AM139/1000</f>
        <v>0</v>
      </c>
    </row>
    <row r="140" spans="22:58" ht="14.25" customHeight="1">
      <c r="V140" s="22">
        <v>30</v>
      </c>
      <c r="W140" s="33">
        <f>IF($A38=0,0,VLOOKUP($A38,[0]!Matrix,W$75))</f>
        <v>0</v>
      </c>
      <c r="X140" s="33">
        <f>IF($A38=0,0,VLOOKUP($A38,[0]!Matrix,X$75))</f>
        <v>0</v>
      </c>
      <c r="Y140" s="33">
        <f>IF($A38=0,0,VLOOKUP($A38,[0]!Matrix,Y$75))</f>
        <v>0</v>
      </c>
      <c r="Z140" s="33">
        <f>IF($A38=0,0,VLOOKUP($A38,[0]!Matrix,Z$75))</f>
        <v>0</v>
      </c>
      <c r="AA140" s="33">
        <f>IF($A38=0,0,VLOOKUP($A38,[0]!Matrix,AA$75))</f>
        <v>0</v>
      </c>
      <c r="AB140" s="33">
        <f>IF($A38=0,0,VLOOKUP($A38,[0]!Matrix,AB$75))</f>
        <v>0</v>
      </c>
      <c r="AC140" s="33">
        <f>IF($A38=0,0,VLOOKUP($A38,[0]!Matrix,AC$75))</f>
        <v>0</v>
      </c>
      <c r="AD140" s="33">
        <f>IF($A38=0,0,VLOOKUP($A38,[0]!Matrix,AD$75))</f>
        <v>0</v>
      </c>
      <c r="AE140" s="33">
        <f>IF($A38=0,0,VLOOKUP($A38,[0]!Matrix,AE$75))</f>
        <v>0</v>
      </c>
      <c r="AF140" s="33">
        <f>IF($A38=0,0,VLOOKUP($A38,[0]!Matrix,AF$75))</f>
        <v>0</v>
      </c>
      <c r="AG140" s="33">
        <f>IF($A38=0,0,VLOOKUP($A38,[0]!Matrix,AG$75))</f>
        <v>0</v>
      </c>
      <c r="AH140" s="33">
        <f>IF($A38=0,0,VLOOKUP($A38,[0]!Matrix,AH$75))</f>
        <v>0</v>
      </c>
      <c r="AI140" s="33">
        <f>IF($A38=0,0,VLOOKUP($A38,[0]!Matrix,AI$75))</f>
        <v>0</v>
      </c>
      <c r="AJ140" s="33">
        <f>IF($A38=0,0,VLOOKUP($A38,[0]!Matrix,AJ$75))</f>
        <v>0</v>
      </c>
      <c r="AK140" s="33">
        <f>IF($A38=0,0,VLOOKUP($A38,[0]!Matrix,AK$75))</f>
        <v>0</v>
      </c>
      <c r="AL140" s="33">
        <f>IF($A38=0,0,VLOOKUP($A38,[0]!Matrix,AL$75))</f>
        <v>0</v>
      </c>
      <c r="AM140" s="33">
        <f>IF($A38=0,0,VLOOKUP($A38,[0]!Matrix,AM$75))</f>
        <v>0</v>
      </c>
      <c r="AN140" s="34"/>
      <c r="AO140" s="22">
        <v>30</v>
      </c>
      <c r="AP140" s="35">
        <f>Breeders!$G38*W140/1000</f>
        <v>0</v>
      </c>
      <c r="AQ140" s="35">
        <f>Breeders!$G38*X140/1000</f>
        <v>0</v>
      </c>
      <c r="AR140" s="35">
        <f>Breeders!$G38*Y140/1000</f>
        <v>0</v>
      </c>
      <c r="AS140" s="35">
        <f>Breeders!$G38*Z140/1000</f>
        <v>0</v>
      </c>
      <c r="AT140" s="35">
        <f>Breeders!$G38*AA140/1000</f>
        <v>0</v>
      </c>
      <c r="AU140" s="35">
        <f>Breeders!$G38*AB140/1000</f>
        <v>0</v>
      </c>
      <c r="AV140" s="35">
        <f>Breeders!$G38*AC140/1000</f>
        <v>0</v>
      </c>
      <c r="AW140" s="35">
        <f>Breeders!$G38*AD140/1000</f>
        <v>0</v>
      </c>
      <c r="AX140" s="35">
        <f>Breeders!$G38*AE140/1000</f>
        <v>0</v>
      </c>
      <c r="AY140" s="35">
        <f>Breeders!$G38*AF140/1000</f>
        <v>0</v>
      </c>
      <c r="AZ140" s="35">
        <f>Breeders!$G38*AG140/1000</f>
        <v>0</v>
      </c>
      <c r="BA140" s="35">
        <f>Breeders!$G38*AH140/1000</f>
        <v>0</v>
      </c>
      <c r="BB140" s="35">
        <f>Breeders!$G38*AI140/1000</f>
        <v>0</v>
      </c>
      <c r="BC140" s="35">
        <f>Breeders!$G38*AJ140/1000</f>
        <v>0</v>
      </c>
      <c r="BD140" s="35">
        <f>Breeders!$G38*AK140/1000</f>
        <v>0</v>
      </c>
      <c r="BE140" s="35">
        <f>Breeders!$G38*AL140/1000</f>
        <v>0</v>
      </c>
      <c r="BF140" s="35">
        <f>Breeders!$G38*AM140/1000</f>
        <v>0</v>
      </c>
    </row>
  </sheetData>
  <sortState xmlns:xlrd2="http://schemas.microsoft.com/office/spreadsheetml/2017/richdata2" ref="A9:G38">
    <sortCondition ref="A9"/>
  </sortState>
  <printOptions horizontalCentered="1" verticalCentered="1"/>
  <pageMargins left="0.7" right="0.7" top="0.75" bottom="0.75" header="0.3" footer="0.3"/>
  <pageSetup paperSize="9" scale="1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Swine Feed Formulations</vt:lpstr>
      <vt:lpstr>Disclaimer</vt:lpstr>
      <vt:lpstr>Ingredients</vt:lpstr>
      <vt:lpstr>Nursery</vt:lpstr>
      <vt:lpstr>Growing-Finishing</vt:lpstr>
      <vt:lpstr>Breeders</vt:lpstr>
      <vt:lpstr>Matrix</vt:lpstr>
    </vt:vector>
  </TitlesOfParts>
  <Manager/>
  <Company>Ariston Nutrition SL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Ioannis Mavromichalis</dc:creator>
  <cp:keywords/>
  <dc:description/>
  <cp:lastModifiedBy>Jackie Roembke</cp:lastModifiedBy>
  <cp:lastPrinted>2019-12-09T14:12:55Z</cp:lastPrinted>
  <dcterms:created xsi:type="dcterms:W3CDTF">2012-01-23T21:28:50Z</dcterms:created>
  <dcterms:modified xsi:type="dcterms:W3CDTF">2022-05-16T13:11:10Z</dcterms:modified>
  <cp:category/>
</cp:coreProperties>
</file>